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defaultThemeVersion="124226"/>
  <mc:AlternateContent xmlns:mc="http://schemas.openxmlformats.org/markup-compatibility/2006">
    <mc:Choice Requires="x15">
      <x15ac:absPath xmlns:x15ac="http://schemas.microsoft.com/office/spreadsheetml/2010/11/ac" url="C:\Users\Колочкова_Л_Б\Desktop\Отчет -4 квартал\"/>
    </mc:Choice>
  </mc:AlternateContent>
  <xr:revisionPtr revIDLastSave="0" documentId="13_ncr:1_{730104D5-32E7-46BD-9D42-CEDB18D77932}" xr6:coauthVersionLast="47" xr6:coauthVersionMax="47" xr10:uidLastSave="{00000000-0000-0000-0000-000000000000}"/>
  <bookViews>
    <workbookView xWindow="-120" yWindow="-120" windowWidth="29040" windowHeight="15840" tabRatio="851" xr2:uid="{00000000-000D-0000-FFFF-FFFF00000000}"/>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7" r:id="rId10"/>
  </sheets>
  <externalReferences>
    <externalReference r:id="rId11"/>
    <externalReference r:id="rId12"/>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<sst xmlns="http://schemas.openxmlformats.org/spreadsheetml/2006/main" count="2297" uniqueCount="600">
  <si>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</si>
  <si>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</si>
  <si>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</si>
  <si>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</si>
  <si>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</si>
  <si>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</si>
  <si>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</si>
  <si>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</si>
  <si>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</si>
  <si>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</si>
  <si>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</si>
  <si>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</si>
  <si>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</si>
  <si>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</si>
  <si>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</si>
  <si>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</si>
  <si>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</si>
  <si>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</si>
  <si>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</si>
  <si>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</si>
  <si>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</si>
  <si>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</si>
  <si>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</si>
  <si>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</si>
  <si>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</si>
  <si>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</si>
  <si>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</si>
  <si>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</si>
  <si>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</si>
  <si>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</si>
  <si>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</si>
  <si>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</si>
  <si>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</si>
  <si>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</si>
  <si>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</si>
  <si>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</si>
  <si>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</si>
  <si>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</si>
  <si>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</si>
  <si>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</si>
  <si>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</si>
  <si>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</si>
  <si>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</si>
  <si>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</si>
  <si>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</si>
  <si>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</si>
  <si>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</si>
  <si>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</si>
  <si>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</si>
  <si>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</si>
  <si>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</si>
  <si>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</si>
  <si>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</si>
  <si>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</si>
  <si>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</si>
  <si>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</si>
  <si>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</si>
  <si>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</si>
  <si>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</si>
  <si>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</si>
  <si>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</si>
  <si>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</si>
  <si>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</si>
  <si>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</si>
  <si>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</si>
  <si>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</si>
  <si>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</si>
  <si>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</si>
  <si>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</si>
  <si>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</si>
  <si>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</si>
  <si>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</si>
  <si>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</si>
  <si>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</si>
  <si>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</si>
  <si>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</si>
  <si>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</si>
  <si>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</si>
  <si>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</si>
  <si>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</si>
  <si>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</si>
  <si>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</si>
  <si>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</si>
  <si>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</si>
  <si>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</si>
  <si>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</si>
  <si>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</si>
  <si>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</si>
  <si>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</si>
  <si>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</si>
  <si>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</si>
  <si>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</si>
  <si>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</si>
  <si>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</si>
  <si>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</si>
  <si>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</si>
  <si>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</si>
  <si>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</si>
  <si>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</si>
  <si>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</si>
  <si>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</si>
  <si>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</si>
  <si>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</si>
  <si>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</si>
  <si>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</si>
  <si>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</si>
  <si>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</si>
  <si>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</si>
  <si>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</si>
  <si>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</si>
  <si>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</si>
  <si>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</si>
  <si>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</si>
  <si>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</si>
  <si>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</si>
  <si>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</si>
  <si>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</si>
  <si>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</si>
  <si>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</si>
  <si>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</si>
  <si>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</si>
  <si>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</si>
  <si>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</si>
  <si>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</si>
  <si>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</si>
  <si>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</si>
  <si>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</si>
  <si>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</si>
  <si>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</si>
  <si>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</si>
  <si>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</si>
  <si>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</si>
  <si>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</si>
  <si>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</si>
  <si>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</si>
  <si>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</si>
  <si>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</si>
  <si>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</si>
  <si>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</si>
  <si>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</si>
  <si>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</si>
  <si>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</si>
  <si>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</si>
  <si>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</si>
  <si>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</si>
  <si>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</si>
  <si>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</si>
  <si>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</si>
  <si>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</si>
  <si>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</si>
  <si>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</si>
  <si>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</si>
  <si>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</si>
  <si>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</si>
  <si>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</si>
  <si>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</si>
  <si>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</si>
  <si>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</si>
  <si>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</si>
  <si>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</si>
  <si>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</si>
  <si>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</si>
  <si>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</si>
  <si>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</si>
  <si>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</si>
  <si>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</si>
  <si>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</si>
  <si>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</si>
  <si>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</si>
  <si>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</si>
  <si>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</si>
  <si>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</si>
  <si>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</si>
  <si>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</si>
  <si>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</si>
  <si>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</si>
  <si>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</si>
  <si>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</si>
  <si>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</si>
  <si>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</si>
  <si>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</si>
  <si>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</si>
  <si>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</si>
  <si>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</si>
  <si>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</si>
  <si>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</si>
  <si>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</si>
  <si>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</si>
  <si>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</si>
  <si>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</si>
  <si>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</si>
  <si>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</si>
  <si>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</si>
  <si>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</si>
  <si>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</si>
  <si>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</si>
  <si>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</si>
  <si>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</si>
  <si>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</si>
  <si>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</si>
  <si>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</si>
  <si>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</si>
  <si>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</si>
  <si>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</si>
  <si>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</si>
  <si>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</si>
  <si>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</si>
  <si>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</si>
  <si>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</si>
  <si>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</si>
  <si>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</si>
  <si>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</si>
  <si>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</si>
  <si>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</si>
  <si>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</si>
  <si>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</si>
  <si>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</si>
  <si>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</si>
  <si>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</si>
  <si>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</si>
  <si>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</si>
  <si>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</si>
  <si>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</si>
  <si>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</si>
  <si>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</si>
  <si>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</si>
  <si>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</si>
  <si>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</si>
  <si>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</si>
  <si>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</si>
  <si>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</si>
  <si>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</si>
  <si>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</si>
  <si>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</si>
  <si>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</si>
  <si>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</si>
  <si>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</si>
  <si>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</si>
  <si>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</si>
  <si>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</si>
  <si>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</si>
  <si>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</si>
  <si>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</si>
  <si>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</si>
  <si>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</si>
  <si>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</si>
  <si>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</si>
  <si>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</si>
  <si>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</si>
  <si>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</si>
  <si>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</si>
  <si>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</si>
  <si>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</si>
  <si>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</si>
  <si>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</si>
  <si>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</si>
  <si>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</si>
  <si>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</si>
  <si>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</si>
  <si>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</si>
  <si>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</si>
  <si>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</si>
  <si>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</si>
  <si>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</si>
  <si>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</si>
  <si>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</si>
  <si>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</si>
  <si>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</si>
  <si>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</si>
  <si>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</si>
  <si>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</si>
  <si>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</si>
  <si>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</si>
  <si>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</si>
  <si>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</si>
  <si>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</si>
  <si>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</si>
  <si>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</si>
  <si>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</si>
  <si>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</si>
  <si>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</si>
  <si>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</si>
  <si>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</si>
  <si>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</si>
  <si>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</si>
  <si>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</si>
  <si>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</si>
  <si>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</si>
  <si>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</si>
  <si>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</si>
  <si>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</si>
  <si>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</si>
  <si>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</si>
  <si>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</si>
  <si>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</si>
  <si>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</si>
  <si>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</si>
  <si>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</si>
  <si>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</si>
  <si>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</si>
  <si>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</si>
  <si>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</si>
  <si>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</si>
  <si>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</si>
  <si>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</si>
  <si>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</si>
  <si>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</si>
  <si>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</si>
  <si>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</si>
  <si>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</si>
  <si>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</si>
  <si>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</si>
  <si>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</si>
  <si>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</si>
  <si>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</si>
  <si>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</si>
  <si>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</si>
  <si>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</si>
  <si>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</si>
  <si>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</si>
  <si>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</si>
  <si>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</si>
  <si>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</si>
  <si>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</si>
  <si>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</si>
  <si>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</si>
  <si>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</si>
  <si>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</si>
  <si>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</si>
  <si>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</si>
  <si>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</si>
  <si>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</si>
  <si>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</si>
  <si>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</si>
  <si>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</si>
  <si>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</si>
  <si>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</si>
  <si>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</si>
  <si>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</si>
  <si>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</si>
  <si>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</si>
  <si>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</si>
  <si>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</si>
  <si>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</si>
  <si>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</si>
  <si>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</si>
  <si>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</si>
  <si>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</si>
  <si>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</si>
  <si>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</si>
  <si>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</si>
  <si>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</si>
  <si>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</si>
  <si>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</si>
  <si>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</si>
  <si>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</si>
  <si>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</si>
  <si>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</si>
  <si>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</si>
  <si>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</si>
  <si>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</si>
  <si>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</si>
  <si>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</si>
  <si>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</si>
  <si>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</si>
  <si>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</si>
  <si>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 Снижение потерь электрической энергии </t>
  </si>
  <si>
    <t xml:space="preserve">Развитие и модернизация учета электрической энергии </t>
  </si>
  <si>
    <t>Снижение потерь электрической энергии,  развитие и модернизация учета электроэнергии</t>
  </si>
  <si>
    <t>Техническое перевооружение</t>
  </si>
  <si>
    <t>бюджетного  финансирования нет</t>
  </si>
  <si>
    <t xml:space="preserve">Цели инвестиционной программы: оперативный контроль и анализ режимов потребления электроэнергии и мощности; оптимальное управление нагрузкой потребителей; получение и формирование данных на энергообъектах;  концентрацию и передачу информации на верхний уровень управления, формирование на ее основе данных для проведения коммерческих расчетов между поставщиками и потребителями электрической энергии;  получение отчетных документов за любой период благодаря наличию базы данных со всеми показаниями приборов учета.                                                                                                                                                                      </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</si>
  <si>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</si>
  <si>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</si>
  <si>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</si>
  <si>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</si>
  <si>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</si>
  <si>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</si>
  <si>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</si>
  <si>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</si>
  <si>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</si>
  <si>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</si>
  <si>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r>
      <t>другое</t>
    </r>
    <r>
      <rPr>
        <vertAlign val="superscript"/>
        <sz val="12"/>
        <color rgb="FF000000"/>
        <rFont val="Times New Roman"/>
        <family val="1"/>
        <charset val="204"/>
      </rPr>
      <t xml:space="preserve">3)        </t>
    </r>
    <r>
      <rPr>
        <b/>
        <vertAlign val="superscript"/>
        <sz val="12"/>
        <color rgb="FF000000"/>
        <rFont val="Times New Roman"/>
        <family val="1"/>
        <charset val="204"/>
      </rPr>
      <t>АСКУЭ</t>
    </r>
  </si>
  <si>
    <r>
      <t>Другое</t>
    </r>
    <r>
      <rPr>
        <vertAlign val="superscript"/>
        <sz val="12"/>
        <color rgb="FF000000"/>
        <rFont val="Times New Roman"/>
        <family val="1"/>
        <charset val="204"/>
      </rPr>
      <t>3)  АСКУЭ</t>
    </r>
  </si>
  <si>
    <t>АСКУЭ</t>
  </si>
  <si>
    <t>от «__» _____ 20___ г. №___</t>
  </si>
  <si>
    <t>СОГЛАСОВАНО:</t>
  </si>
  <si>
    <t>УТВЕРЖДАЮ:</t>
  </si>
  <si>
    <t>Штырляев А.Г.</t>
  </si>
  <si>
    <t xml:space="preserve">Наименование редакции сметных нормативов  </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</si>
  <si>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</si>
  <si>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</si>
  <si>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</si>
  <si>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</si>
  <si>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</si>
  <si>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</si>
  <si>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</si>
  <si>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</si>
  <si>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</si>
  <si>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</si>
  <si>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</si>
  <si>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</si>
  <si>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</si>
  <si>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</si>
  <si>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</si>
  <si>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</si>
  <si>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</si>
  <si>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</si>
  <si>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</si>
  <si>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</si>
  <si>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</si>
  <si>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</si>
  <si>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</si>
  <si>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</si>
  <si>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ЭМ</t>
  </si>
  <si>
    <t>чел.-ч</t>
  </si>
  <si>
    <t>ФОТ</t>
  </si>
  <si>
    <t>%</t>
  </si>
  <si>
    <t>Всего по позиции</t>
  </si>
  <si>
    <t>Прайс-лист</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</si>
  <si>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</si>
  <si>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</si>
  <si>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</si>
  <si>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</si>
  <si>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</si>
  <si>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Материалы</t>
  </si>
  <si>
    <t xml:space="preserve">               оплата труда</t>
  </si>
  <si>
    <t xml:space="preserve">               эксплуатация машин и механизмов</t>
  </si>
  <si>
    <t xml:space="preserve">               материалы</t>
  </si>
  <si>
    <t xml:space="preserve">               накладные расходы</t>
  </si>
  <si>
    <t xml:space="preserve">               сметная прибыль</t>
  </si>
  <si>
    <t xml:space="preserve">     Итого ФОТ (справочно)</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</si>
  <si>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</si>
  <si>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</si>
  <si>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</si>
  <si>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</si>
  <si>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</si>
  <si>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</si>
  <si>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</si>
  <si>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</si>
  <si>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</si>
  <si>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</si>
  <si>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</si>
  <si>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</si>
  <si>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</si>
  <si>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</si>
  <si>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</si>
  <si>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</si>
  <si>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</si>
  <si>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</si>
  <si>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</si>
  <si>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</si>
  <si>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</si>
  <si>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</si>
  <si>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</si>
  <si>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</si>
  <si>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</si>
  <si>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</si>
  <si>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</si>
  <si>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</si>
  <si>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</si>
  <si>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</si>
  <si>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</si>
  <si>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</si>
  <si>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</si>
  <si>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Цели (указать укрупненные цели в соответствии с приложением)</t>
  </si>
  <si>
    <t xml:space="preserve">Снижение потерь электрической энергии </t>
  </si>
  <si>
    <t>2023</t>
  </si>
  <si>
    <t xml:space="preserve"> Республика Башкортостан</t>
  </si>
  <si>
    <t xml:space="preserve"> (наименование работ и затрат)</t>
  </si>
  <si>
    <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</si>
  <si>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</si>
  <si>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</si>
  <si>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</si>
  <si>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</si>
  <si>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</si>
  <si>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</si>
  <si>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</si>
  <si>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</si>
  <si>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</si>
  <si>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</si>
  <si>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</si>
  <si>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</si>
  <si>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</si>
  <si>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</si>
  <si>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</si>
  <si>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</si>
  <si>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</si>
  <si>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</si>
  <si>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ГЭСН33-04-041-02</t>
  </si>
  <si>
    <t>Снятие ответвлений ВЛ 0,38 кВ к зданиям при количестве проводов в ответвлении: 2</t>
  </si>
  <si>
    <t>ответвление</t>
  </si>
  <si>
    <t>ОТ(ЗТ)</t>
  </si>
  <si>
    <t>1-100-25</t>
  </si>
  <si>
    <t>Средний разряд работы 2,5</t>
  </si>
  <si>
    <t>ОТм(ЗТм)</t>
  </si>
  <si>
    <t>91.14.02-001</t>
  </si>
  <si>
    <t>Автомобили бортовые, грузоподъемность до 5 т</t>
  </si>
  <si>
    <t>4-100-040</t>
  </si>
  <si>
    <t xml:space="preserve">ОТм(Зтм) Средний разряд машинистов 4 </t>
  </si>
  <si>
    <t>ГЭСН33-04-013-07</t>
  </si>
  <si>
    <t>Устройство ответвлений от ВЛИ-0,38 кВ к зданиям при количестве проводов в ответвлении 2: с использованием автогидроподъемника</t>
  </si>
  <si>
    <t>1-100-35</t>
  </si>
  <si>
    <t>Средний разряд работы 3,5</t>
  </si>
  <si>
    <t>91.06.06-011</t>
  </si>
  <si>
    <t>Автогидроподъемники, высота подъема 12 м</t>
  </si>
  <si>
    <t>ФСБЦ-21.2.01.01-0062</t>
  </si>
  <si>
    <t>Провод самонесущий изолированный СИП-4 2х16-0,6/1</t>
  </si>
  <si>
    <t>1000 м</t>
  </si>
  <si>
    <t>ФСБЦ-25.2.02.11-0021</t>
  </si>
  <si>
    <t>Лента крепления из нержавеющей стали в пластмассовой коробке с кабельной бухтой, ширина 20 мм, толщина 0,7 мм, длина 50 м</t>
  </si>
  <si>
    <t>шт</t>
  </si>
  <si>
    <t>ФСБЦ-25.2.02.11-0051</t>
  </si>
  <si>
    <t>Скрепы для фиксации на промежуточных опорах, размер 20 мм</t>
  </si>
  <si>
    <t>100 шт</t>
  </si>
  <si>
    <t>ФСБЦ-20.1.01.08-0020</t>
  </si>
  <si>
    <t xml:space="preserve">     Всего прямые затраты (справочно)</t>
  </si>
  <si>
    <t xml:space="preserve">               Оплата труда машинистов (Отм)</t>
  </si>
  <si>
    <t xml:space="preserve">     Строительные работы</t>
  </si>
  <si>
    <t xml:space="preserve">               оплата труда машинистов (Отм)</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</si>
  <si>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</si>
  <si>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</si>
  <si>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</si>
  <si>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</si>
  <si>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</si>
  <si>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</si>
  <si>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t xml:space="preserve"> Установка систем учета на границе балансовой принадлежности сетей с АСКУЭ по зоне ЮЭС - 1250 точек</t>
  </si>
  <si>
    <t>АО "Региональные электрические сети"</t>
  </si>
  <si>
    <t>Счетчик электрической энергии Энергомера CE 208 C4.846.2.OR1.QYUDVFZ BLR01 SPDS</t>
  </si>
  <si>
    <t>25,15 млн.руб.</t>
  </si>
  <si>
    <t>Установка систем учета на границе балансовой принадлежности сетей АСКУЭ</t>
  </si>
  <si>
    <t>2025 г</t>
  </si>
  <si>
    <r>
      <rPr>
        <b/>
        <sz val="12"/>
        <color theme="1"/>
        <rFont val="Times New Roman"/>
        <family val="1"/>
        <charset val="204"/>
      </rPr>
      <t xml:space="preserve">                                                                                </t>
    </r>
    <r>
      <rPr>
        <b/>
        <u/>
        <sz val="12"/>
        <color theme="1"/>
        <rFont val="Times New Roman"/>
        <family val="1"/>
        <charset val="204"/>
      </rPr>
      <t>АО "Региональные электрические сети"</t>
    </r>
  </si>
  <si>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</si>
  <si>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Год раскрытия информации:  2025 год</t>
  </si>
  <si>
    <r>
      <t xml:space="preserve">Год раскрытия информации: </t>
    </r>
    <r>
      <rPr>
        <b/>
        <u/>
        <sz val="12"/>
        <rFont val="Times New Roman"/>
        <family val="1"/>
        <charset val="204"/>
      </rPr>
      <t>2025 год</t>
    </r>
  </si>
  <si>
    <t>Год раскрытия информации: 2025</t>
  </si>
  <si>
    <t>Установка систем учета на границе балансовой принадлежности сетей с АСКУЭ по зоне ЮЭС-1250 точек</t>
  </si>
  <si>
    <r>
      <t xml:space="preserve">Год раскрытия информации: </t>
    </r>
    <r>
      <rPr>
        <b/>
        <u/>
        <sz val="12"/>
        <rFont val="Times New Roman"/>
        <family val="1"/>
        <charset val="204"/>
      </rPr>
      <t xml:space="preserve">2025 </t>
    </r>
    <r>
      <rPr>
        <b/>
        <sz val="12"/>
        <rFont val="Times New Roman"/>
        <family val="1"/>
        <charset val="204"/>
      </rPr>
      <t>год</t>
    </r>
  </si>
  <si>
    <r>
      <t xml:space="preserve">Год раскрытия информации: </t>
    </r>
    <r>
      <rPr>
        <b/>
        <u/>
        <sz val="12"/>
        <rFont val="Times New Roman"/>
        <family val="1"/>
        <charset val="204"/>
      </rPr>
      <t xml:space="preserve"> 2025 год</t>
    </r>
  </si>
  <si>
    <t>Закупка будет проводиться в 2025 г.</t>
  </si>
  <si>
    <t>Счетчик электрический Энергомера</t>
  </si>
  <si>
    <t xml:space="preserve">Установка систем учета на границе балансовой принадлежности сетей с АСКУЭ по зоне ЮЭС -1250 точек.  </t>
  </si>
  <si>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</si>
  <si>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</si>
  <si>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Директор ПО "ЮЭС" АО "Региональные электрические сети"</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</si>
  <si>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</si>
  <si>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</si>
  <si>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</si>
  <si>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</si>
  <si>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</si>
  <si>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</si>
  <si>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</si>
  <si>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</si>
  <si>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2025 года</t>
  </si>
  <si>
    <t>АСКУЭ - 1250 шт.</t>
  </si>
  <si>
    <t>IV квартал 2024 года</t>
  </si>
  <si>
    <t>Раздел 1. Устройство ПКУ с монтажом ответвления</t>
  </si>
  <si>
    <t>маш.-ч</t>
  </si>
  <si>
    <t>Итого прямые затраты</t>
  </si>
  <si>
    <t>Пр/812-027.0-1</t>
  </si>
  <si>
    <t>НР Линии электропередачи</t>
  </si>
  <si>
    <t>Пр/774-027.0</t>
  </si>
  <si>
    <t>СП Линии электропередачи</t>
  </si>
  <si>
    <t>ГЭСН33-04-013-11</t>
  </si>
  <si>
    <t>Установка и подключение щита учета на опоре при устройстве ответвлений от ВЛИ-0,38 кВ к зданиям при количестве проводов в ответвлении 2: с использованием автогидроподъемника</t>
  </si>
  <si>
    <t>2-100-01</t>
  </si>
  <si>
    <t>Рабочий 1 разряда</t>
  </si>
  <si>
    <t>2-100-03</t>
  </si>
  <si>
    <t>Рабочий 3 разряда</t>
  </si>
  <si>
    <t>2-100-04</t>
  </si>
  <si>
    <t>Рабочий 4 разряда</t>
  </si>
  <si>
    <t>(Линии электропередачи)</t>
  </si>
  <si>
    <t>ФСБЦ-20.1.01.01-0002</t>
  </si>
  <si>
    <t>Зажимы анкерные, клиновые, для самонесущих изолированных проводов, диапазон сечений 16-25 мм2</t>
  </si>
  <si>
    <t>ФСБЦ-20.1.01.08-0019</t>
  </si>
  <si>
    <t>Зажимы ответвительные с проводами ответвлений сечением 16-95 мм2 (СТ 70Р)</t>
  </si>
  <si>
    <t>Зажимы ответвительные с проводами ответвлений сечением 4-35 мм2 (СТ 25Р)</t>
  </si>
  <si>
    <t>Цена=18125/1,2</t>
  </si>
  <si>
    <t>Итоги по разделу 1 Устройство ПКУ с монтажом ответвления :</t>
  </si>
  <si>
    <t xml:space="preserve">     Итого накладные расходы (справочно)</t>
  </si>
  <si>
    <t xml:space="preserve">     Итого сметная прибыль (справочно)</t>
  </si>
  <si>
    <t xml:space="preserve">  Итого по разделу 1 Устройство ПКУ с монтажом ответвления</t>
  </si>
  <si>
    <t>Раздел 2. Устройство ПКУ без монтажа ответвления</t>
  </si>
  <si>
    <t>Итоги по разделу 2 Устройство ПКУ без монтажа ответвления :</t>
  </si>
  <si>
    <t xml:space="preserve">  Итого по разделу 2 Устройство ПКУ без монтажа ответвления</t>
  </si>
  <si>
    <t>Раздел 3. Хоз.способ</t>
  </si>
  <si>
    <t>26</t>
  </si>
  <si>
    <t>Итоги по разделу 3 Хоз.способ :</t>
  </si>
  <si>
    <t xml:space="preserve">  Итого по разделу 3 Хоз.способ</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</si>
  <si>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</si>
  <si>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</si>
  <si>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</si>
  <si>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Р_1231_Ю_1</t>
  </si>
  <si>
    <t>ЛСР</t>
  </si>
  <si>
    <t>Единая торговая площадка Торгово-промышленной палаты https://etpp.ru</t>
  </si>
  <si>
    <t>ООО "Интеллект Системы" г. Уфа</t>
  </si>
  <si>
    <t xml:space="preserve">ИП Дунаев </t>
  </si>
  <si>
    <t>26,94 млн.руб</t>
  </si>
  <si>
    <t>выполнен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</si>
</sst>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 numFmtId="173" formatCode="0.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0"/>
      <color theme="1"/>
      <name val="Times New Roman"/>
      <family val="1"/>
      <charset val="204"/>
    </font>
    <font>
      <b/>
      <vertAlign val="superscript"/>
      <sz val="12"/>
      <color rgb="FF000000"/>
      <name val="Times New Roman"/>
      <family val="1"/>
      <charset val="204"/>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11"/>
      <color rgb="FF000000"/>
      <name val="Calibri"/>
      <charset val="204"/>
    </font>
    <font>
      <sz val="8"/>
      <color rgb="FF000000"/>
      <name val="Arial"/>
      <charset val="204"/>
    </font>
    <font>
      <sz val="8"/>
      <name val="Arial"/>
      <charset val="204"/>
    </font>
    <font>
      <b/>
      <sz val="8"/>
      <color rgb="FF000000"/>
      <name val="Arial"/>
      <charset val="204"/>
    </font>
    <font>
      <sz val="8"/>
      <color rgb="FFFFFFFF"/>
      <name val="Arial"/>
      <charset val="204"/>
    </font>
    <font>
      <i/>
      <sz val="8"/>
      <name val="Arial"/>
      <charset val="204"/>
    </font>
    <font>
      <b/>
      <sz val="14"/>
      <name val="Arial"/>
      <charset val="204"/>
    </font>
    <font>
      <b/>
      <sz val="8"/>
      <name val="Arial"/>
      <charset val="204"/>
    </font>
    <font>
      <i/>
      <sz val="8"/>
      <color rgb="FFFFFFFF"/>
      <name val="Arial"/>
      <charset val="204"/>
    </font>
    <font>
      <b/>
      <sz val="8"/>
      <color rgb="FFFFFFFF"/>
      <name val="Arial"/>
      <charset val="204"/>
    </font>
    <font>
      <sz val="8"/>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9" fontId="1" fillId="0" borderId="0" applyFont="0" applyFill="0" applyBorder="0" applyAlignment="0" applyProtection="0"/>
    <xf numFmtId="0" fontId="68" fillId="0" borderId="0"/>
    <xf numFmtId="0" fontId="69" fillId="0" borderId="0"/>
    <xf numFmtId="0" fontId="70" fillId="0" borderId="0"/>
  </cellStyleXfs>
  <cellXfs count="46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11" fillId="0" borderId="1" xfId="2" applyBorder="1" applyAlignment="1">
      <alignment vertical="center" wrapText="1"/>
    </xf>
    <xf numFmtId="0" fontId="62" fillId="0" borderId="0" xfId="0" applyFont="1" applyAlignment="1">
      <alignment vertical="center"/>
    </xf>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1" fontId="37" fillId="0" borderId="1" xfId="49" applyNumberFormat="1" applyFont="1" applyBorder="1" applyAlignment="1">
      <alignment horizontal="center" vertical="top"/>
    </xf>
    <xf numFmtId="49" fontId="7" fillId="0" borderId="1" xfId="49" applyNumberFormat="1" applyFont="1" applyBorder="1" applyAlignment="1">
      <alignment horizontal="center" vertical="top" wrapText="1"/>
    </xf>
    <xf numFmtId="1" fontId="7" fillId="0" borderId="1" xfId="49" applyNumberFormat="1" applyFont="1" applyBorder="1" applyAlignment="1">
      <alignment horizontal="center" vertical="top"/>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4"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2"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5"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7"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6"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7" fillId="0" borderId="0" xfId="50" applyFont="1" applyAlignment="1">
      <alignment wrapText="1"/>
    </xf>
    <xf numFmtId="2" fontId="43" fillId="0" borderId="1" xfId="2" applyNumberFormat="1" applyFont="1" applyBorder="1" applyAlignment="1">
      <alignment horizontal="left" vertical="center" wrapText="1"/>
    </xf>
    <xf numFmtId="0" fontId="0" fillId="0" borderId="0" xfId="0" applyAlignment="1">
      <alignment vertical="center"/>
    </xf>
    <xf numFmtId="49" fontId="71" fillId="0" borderId="0" xfId="70" applyNumberFormat="1" applyFont="1"/>
    <xf numFmtId="49" fontId="72" fillId="0" borderId="0" xfId="70" applyNumberFormat="1" applyFont="1" applyAlignment="1">
      <alignment horizontal="right"/>
    </xf>
    <xf numFmtId="0" fontId="70" fillId="0" borderId="0" xfId="70"/>
    <xf numFmtId="49" fontId="72" fillId="0" borderId="0" xfId="70" applyNumberFormat="1" applyFont="1"/>
    <xf numFmtId="49" fontId="71" fillId="0" borderId="0" xfId="70" applyNumberFormat="1" applyFont="1" applyAlignment="1">
      <alignment horizontal="left" vertical="top" wrapText="1"/>
    </xf>
    <xf numFmtId="49" fontId="71" fillId="0" borderId="0" xfId="70" applyNumberFormat="1" applyFont="1" applyAlignment="1">
      <alignment horizontal="right" vertical="top" wrapText="1"/>
    </xf>
    <xf numFmtId="0" fontId="71" fillId="0" borderId="0" xfId="70" applyFont="1" applyAlignment="1">
      <alignment wrapText="1"/>
    </xf>
    <xf numFmtId="0" fontId="72" fillId="0" borderId="0" xfId="70" applyFont="1" applyAlignment="1">
      <alignment wrapText="1"/>
    </xf>
    <xf numFmtId="49" fontId="74" fillId="0" borderId="0" xfId="70" applyNumberFormat="1" applyFont="1" applyAlignment="1">
      <alignment vertical="top" wrapText="1"/>
    </xf>
    <xf numFmtId="0" fontId="74" fillId="0" borderId="0" xfId="70" applyFont="1" applyAlignment="1">
      <alignment wrapText="1"/>
    </xf>
    <xf numFmtId="0" fontId="74" fillId="0" borderId="0" xfId="70" applyFont="1"/>
    <xf numFmtId="49" fontId="72" fillId="0" borderId="0" xfId="70" applyNumberFormat="1" applyFont="1" applyAlignment="1">
      <alignment horizontal="left"/>
    </xf>
    <xf numFmtId="49" fontId="72" fillId="0" borderId="0" xfId="70" applyNumberFormat="1" applyFont="1" applyAlignment="1">
      <alignment vertical="top"/>
    </xf>
    <xf numFmtId="49" fontId="72" fillId="0" borderId="35" xfId="70" applyNumberFormat="1" applyFont="1" applyBorder="1" applyAlignment="1">
      <alignment vertical="top"/>
    </xf>
    <xf numFmtId="49" fontId="75" fillId="0" borderId="0" xfId="70" applyNumberFormat="1" applyFont="1" applyAlignment="1">
      <alignment horizontal="center" vertical="top"/>
    </xf>
    <xf numFmtId="49" fontId="76" fillId="0" borderId="0" xfId="70" applyNumberFormat="1" applyFont="1" applyAlignment="1">
      <alignment horizontal="center"/>
    </xf>
    <xf numFmtId="49" fontId="71" fillId="0" borderId="19" xfId="70" applyNumberFormat="1" applyFont="1" applyBorder="1" applyAlignment="1">
      <alignment horizontal="center"/>
    </xf>
    <xf numFmtId="49" fontId="72" fillId="0" borderId="0" xfId="70" applyNumberFormat="1" applyFont="1" applyAlignment="1">
      <alignment wrapText="1"/>
    </xf>
    <xf numFmtId="49" fontId="75" fillId="0" borderId="0" xfId="70" applyNumberFormat="1" applyFont="1"/>
    <xf numFmtId="49" fontId="71" fillId="0" borderId="0" xfId="70" applyNumberFormat="1" applyFont="1" applyAlignment="1">
      <alignment horizontal="right" vertical="top"/>
    </xf>
    <xf numFmtId="49" fontId="75" fillId="0" borderId="0" xfId="70" applyNumberFormat="1" applyFont="1" applyAlignment="1">
      <alignment horizontal="center"/>
    </xf>
    <xf numFmtId="49" fontId="77" fillId="0" borderId="0" xfId="70" applyNumberFormat="1" applyFont="1" applyAlignment="1">
      <alignment horizontal="left"/>
    </xf>
    <xf numFmtId="0" fontId="72" fillId="0" borderId="0" xfId="70" applyFont="1"/>
    <xf numFmtId="0" fontId="72" fillId="0" borderId="35" xfId="70" applyFont="1" applyBorder="1"/>
    <xf numFmtId="0" fontId="72" fillId="0" borderId="35" xfId="70" applyFont="1" applyBorder="1" applyAlignment="1">
      <alignment horizontal="center"/>
    </xf>
    <xf numFmtId="0" fontId="72" fillId="0" borderId="0" xfId="70" applyFont="1" applyAlignment="1">
      <alignment horizontal="center"/>
    </xf>
    <xf numFmtId="0" fontId="71" fillId="0" borderId="19" xfId="70" applyFont="1" applyBorder="1"/>
    <xf numFmtId="4" fontId="72" fillId="0" borderId="19" xfId="70" applyNumberFormat="1" applyFont="1" applyBorder="1" applyAlignment="1">
      <alignment horizontal="right"/>
    </xf>
    <xf numFmtId="0" fontId="72" fillId="0" borderId="0" xfId="70" applyFont="1" applyAlignment="1">
      <alignment horizontal="left" vertical="top"/>
    </xf>
    <xf numFmtId="0" fontId="72" fillId="0" borderId="0" xfId="70" applyFont="1" applyAlignment="1">
      <alignment vertical="center" wrapText="1"/>
    </xf>
    <xf numFmtId="0" fontId="75" fillId="0" borderId="0" xfId="70" applyFont="1"/>
    <xf numFmtId="2" fontId="72" fillId="0" borderId="0" xfId="70" applyNumberFormat="1" applyFont="1"/>
    <xf numFmtId="49" fontId="71" fillId="0" borderId="0" xfId="70" applyNumberFormat="1" applyFont="1" applyAlignment="1">
      <alignment horizontal="right"/>
    </xf>
    <xf numFmtId="0" fontId="77" fillId="0" borderId="0" xfId="70" applyFont="1"/>
    <xf numFmtId="2" fontId="72" fillId="0" borderId="19" xfId="70" applyNumberFormat="1" applyFont="1" applyBorder="1"/>
    <xf numFmtId="0" fontId="71" fillId="0" borderId="36" xfId="70" applyFont="1" applyBorder="1"/>
    <xf numFmtId="4" fontId="72" fillId="0" borderId="36" xfId="70" applyNumberFormat="1" applyFont="1" applyBorder="1" applyAlignment="1">
      <alignment horizontal="right"/>
    </xf>
    <xf numFmtId="2" fontId="72" fillId="0" borderId="36" xfId="70" applyNumberFormat="1" applyFont="1" applyBorder="1" applyAlignment="1">
      <alignment horizontal="right"/>
    </xf>
    <xf numFmtId="0" fontId="72" fillId="0" borderId="0" xfId="70" applyFont="1" applyAlignment="1">
      <alignment horizontal="left"/>
    </xf>
    <xf numFmtId="2" fontId="72" fillId="0" borderId="0" xfId="70" applyNumberFormat="1" applyFont="1" applyAlignment="1">
      <alignment horizontal="right"/>
    </xf>
    <xf numFmtId="0" fontId="71" fillId="0" borderId="37" xfId="70" applyFont="1" applyBorder="1" applyAlignment="1">
      <alignment horizontal="center" vertical="center" wrapText="1"/>
    </xf>
    <xf numFmtId="49" fontId="71" fillId="0" borderId="37" xfId="70" applyNumberFormat="1" applyFont="1" applyBorder="1" applyAlignment="1">
      <alignment horizontal="center" vertical="center"/>
    </xf>
    <xf numFmtId="0" fontId="71" fillId="0" borderId="37" xfId="70" applyFont="1" applyBorder="1" applyAlignment="1">
      <alignment horizontal="center" vertical="center"/>
    </xf>
    <xf numFmtId="0" fontId="73" fillId="0" borderId="0" xfId="70" applyFont="1" applyAlignment="1">
      <alignment wrapText="1"/>
    </xf>
    <xf numFmtId="49" fontId="73" fillId="0" borderId="38" xfId="70" applyNumberFormat="1" applyFont="1" applyBorder="1" applyAlignment="1">
      <alignment horizontal="center" vertical="top" wrapText="1"/>
    </xf>
    <xf numFmtId="49" fontId="73" fillId="0" borderId="35" xfId="70" applyNumberFormat="1" applyFont="1" applyBorder="1" applyAlignment="1">
      <alignment horizontal="left" vertical="top" wrapText="1"/>
    </xf>
    <xf numFmtId="49" fontId="73" fillId="0" borderId="35" xfId="70" applyNumberFormat="1" applyFont="1" applyBorder="1" applyAlignment="1">
      <alignment horizontal="center" vertical="top" wrapText="1"/>
    </xf>
    <xf numFmtId="0" fontId="73" fillId="0" borderId="35" xfId="70" applyFont="1" applyBorder="1" applyAlignment="1">
      <alignment horizontal="center" vertical="top" wrapText="1"/>
    </xf>
    <xf numFmtId="1" fontId="73" fillId="0" borderId="35" xfId="70" applyNumberFormat="1" applyFont="1" applyBorder="1" applyAlignment="1">
      <alignment horizontal="center" vertical="top" wrapText="1"/>
    </xf>
    <xf numFmtId="0" fontId="73" fillId="0" borderId="35" xfId="70" applyFont="1" applyBorder="1" applyAlignment="1">
      <alignment horizontal="right" vertical="top" wrapText="1"/>
    </xf>
    <xf numFmtId="0" fontId="77" fillId="0" borderId="35" xfId="70" applyFont="1" applyBorder="1" applyAlignment="1">
      <alignment horizontal="right" vertical="top" wrapText="1"/>
    </xf>
    <xf numFmtId="0" fontId="73" fillId="0" borderId="39" xfId="70" applyFont="1" applyBorder="1" applyAlignment="1">
      <alignment horizontal="right" vertical="top" wrapText="1"/>
    </xf>
    <xf numFmtId="49" fontId="72" fillId="0" borderId="5" xfId="70" applyNumberFormat="1" applyFont="1" applyBorder="1" applyAlignment="1">
      <alignment vertical="center" wrapText="1"/>
    </xf>
    <xf numFmtId="49" fontId="72" fillId="0" borderId="0" xfId="70" applyNumberFormat="1" applyFont="1" applyAlignment="1">
      <alignment horizontal="right" vertical="top" wrapText="1"/>
    </xf>
    <xf numFmtId="49" fontId="72" fillId="0" borderId="0" xfId="70" applyNumberFormat="1" applyFont="1" applyAlignment="1">
      <alignment horizontal="center" vertical="top" wrapText="1"/>
    </xf>
    <xf numFmtId="0" fontId="72" fillId="0" borderId="0" xfId="70" applyFont="1" applyAlignment="1">
      <alignment horizontal="center" vertical="top" wrapText="1"/>
    </xf>
    <xf numFmtId="170" fontId="72" fillId="0" borderId="0" xfId="70" applyNumberFormat="1" applyFont="1" applyAlignment="1">
      <alignment horizontal="center" vertical="top" wrapText="1"/>
    </xf>
    <xf numFmtId="0" fontId="72" fillId="0" borderId="0" xfId="70" applyFont="1" applyAlignment="1">
      <alignment horizontal="right" vertical="top" wrapText="1"/>
    </xf>
    <xf numFmtId="4" fontId="72" fillId="0" borderId="33" xfId="70" applyNumberFormat="1" applyFont="1" applyBorder="1" applyAlignment="1">
      <alignment horizontal="right" vertical="top" wrapText="1"/>
    </xf>
    <xf numFmtId="49" fontId="72" fillId="0" borderId="5" xfId="70" applyNumberFormat="1" applyFont="1" applyBorder="1" applyAlignment="1">
      <alignment horizontal="right" vertical="center" wrapText="1"/>
    </xf>
    <xf numFmtId="2" fontId="72" fillId="0" borderId="0" xfId="70" applyNumberFormat="1" applyFont="1" applyAlignment="1">
      <alignment horizontal="center" vertical="top" wrapText="1"/>
    </xf>
    <xf numFmtId="0" fontId="71" fillId="0" borderId="0" xfId="70" applyFont="1" applyAlignment="1">
      <alignment horizontal="right" vertical="top" wrapText="1"/>
    </xf>
    <xf numFmtId="0" fontId="71" fillId="0" borderId="0" xfId="70" applyFont="1" applyAlignment="1">
      <alignment horizontal="center" vertical="top" wrapText="1"/>
    </xf>
    <xf numFmtId="4" fontId="72" fillId="0" borderId="0" xfId="70" applyNumberFormat="1" applyFont="1" applyAlignment="1">
      <alignment horizontal="right" vertical="top" wrapText="1"/>
    </xf>
    <xf numFmtId="0" fontId="78" fillId="0" borderId="0" xfId="70" applyFont="1"/>
    <xf numFmtId="2" fontId="71" fillId="0" borderId="0" xfId="70" applyNumberFormat="1" applyFont="1" applyAlignment="1">
      <alignment horizontal="right" vertical="top" wrapText="1"/>
    </xf>
    <xf numFmtId="2" fontId="71" fillId="0" borderId="0" xfId="70" applyNumberFormat="1" applyFont="1" applyAlignment="1">
      <alignment horizontal="center" vertical="top" wrapText="1"/>
    </xf>
    <xf numFmtId="49" fontId="72" fillId="0" borderId="5" xfId="70" applyNumberFormat="1" applyFont="1" applyBorder="1" applyAlignment="1">
      <alignment horizontal="right" vertical="top" wrapText="1"/>
    </xf>
    <xf numFmtId="2" fontId="72" fillId="0" borderId="0" xfId="70" applyNumberFormat="1" applyFont="1" applyAlignment="1">
      <alignment horizontal="right" vertical="top" wrapText="1"/>
    </xf>
    <xf numFmtId="49" fontId="71" fillId="0" borderId="5" xfId="70" applyNumberFormat="1" applyFont="1" applyBorder="1"/>
    <xf numFmtId="4" fontId="73" fillId="0" borderId="35" xfId="70" applyNumberFormat="1" applyFont="1" applyBorder="1" applyAlignment="1">
      <alignment horizontal="right" vertical="top" wrapText="1"/>
    </xf>
    <xf numFmtId="4" fontId="73" fillId="0" borderId="39" xfId="70" applyNumberFormat="1" applyFont="1" applyBorder="1" applyAlignment="1">
      <alignment horizontal="right" vertical="top" wrapText="1"/>
    </xf>
    <xf numFmtId="1" fontId="72" fillId="0" borderId="0" xfId="70" applyNumberFormat="1" applyFont="1" applyAlignment="1">
      <alignment horizontal="center" vertical="top" wrapText="1"/>
    </xf>
    <xf numFmtId="49" fontId="73" fillId="0" borderId="5" xfId="70" applyNumberFormat="1" applyFont="1" applyBorder="1" applyAlignment="1">
      <alignment horizontal="center" vertical="top" wrapText="1"/>
    </xf>
    <xf numFmtId="49" fontId="73" fillId="0" borderId="0" xfId="70" applyNumberFormat="1" applyFont="1" applyAlignment="1">
      <alignment horizontal="left" vertical="top" wrapText="1"/>
    </xf>
    <xf numFmtId="2" fontId="73" fillId="0" borderId="35" xfId="70" applyNumberFormat="1" applyFont="1" applyBorder="1" applyAlignment="1">
      <alignment horizontal="right" vertical="top" wrapText="1"/>
    </xf>
    <xf numFmtId="49" fontId="73" fillId="0" borderId="21" xfId="70" applyNumberFormat="1" applyFont="1" applyBorder="1" applyAlignment="1">
      <alignment horizontal="center" vertical="top" wrapText="1"/>
    </xf>
    <xf numFmtId="49" fontId="73" fillId="0" borderId="19" xfId="70" applyNumberFormat="1" applyFont="1" applyBorder="1" applyAlignment="1">
      <alignment horizontal="left" vertical="top" wrapText="1"/>
    </xf>
    <xf numFmtId="49" fontId="73" fillId="0" borderId="19" xfId="70" applyNumberFormat="1" applyFont="1" applyBorder="1" applyAlignment="1">
      <alignment horizontal="center" vertical="top" wrapText="1"/>
    </xf>
    <xf numFmtId="0" fontId="73" fillId="0" borderId="19" xfId="70" applyFont="1" applyBorder="1" applyAlignment="1">
      <alignment horizontal="center" vertical="top" wrapText="1"/>
    </xf>
    <xf numFmtId="0" fontId="73" fillId="0" borderId="19" xfId="70" applyFont="1" applyBorder="1" applyAlignment="1">
      <alignment horizontal="right" vertical="top" wrapText="1"/>
    </xf>
    <xf numFmtId="0" fontId="73" fillId="0" borderId="20" xfId="70" applyFont="1" applyBorder="1" applyAlignment="1">
      <alignment horizontal="right" vertical="top" wrapText="1"/>
    </xf>
    <xf numFmtId="4" fontId="77" fillId="0" borderId="35" xfId="70" applyNumberFormat="1" applyFont="1" applyBorder="1" applyAlignment="1">
      <alignment horizontal="right" vertical="top" wrapText="1"/>
    </xf>
    <xf numFmtId="2" fontId="73" fillId="0" borderId="35" xfId="70" applyNumberFormat="1" applyFont="1" applyBorder="1" applyAlignment="1">
      <alignment horizontal="center" vertical="top" wrapText="1"/>
    </xf>
    <xf numFmtId="170" fontId="73" fillId="0" borderId="35" xfId="70" applyNumberFormat="1" applyFont="1" applyBorder="1" applyAlignment="1">
      <alignment horizontal="center" vertical="top" wrapText="1"/>
    </xf>
    <xf numFmtId="49" fontId="71" fillId="0" borderId="5" xfId="70" applyNumberFormat="1" applyFont="1" applyBorder="1" applyAlignment="1">
      <alignment horizontal="center" vertical="top" wrapText="1"/>
    </xf>
    <xf numFmtId="49" fontId="73" fillId="0" borderId="0" xfId="70" applyNumberFormat="1" applyFont="1" applyAlignment="1">
      <alignment horizontal="right" vertical="top" wrapText="1"/>
    </xf>
    <xf numFmtId="0" fontId="73" fillId="0" borderId="33" xfId="70" applyFont="1" applyBorder="1" applyAlignment="1">
      <alignment horizontal="right" vertical="top"/>
    </xf>
    <xf numFmtId="2" fontId="74" fillId="0" borderId="0" xfId="70" applyNumberFormat="1" applyFont="1" applyAlignment="1">
      <alignment horizontal="center" vertical="top"/>
    </xf>
    <xf numFmtId="3" fontId="74" fillId="0" borderId="0" xfId="70" applyNumberFormat="1" applyFont="1" applyAlignment="1">
      <alignment horizontal="right" vertical="top"/>
    </xf>
    <xf numFmtId="4" fontId="71" fillId="0" borderId="33" xfId="70" applyNumberFormat="1" applyFont="1" applyBorder="1" applyAlignment="1">
      <alignment horizontal="right" vertical="top"/>
    </xf>
    <xf numFmtId="0" fontId="71" fillId="0" borderId="33" xfId="70" applyFont="1" applyBorder="1" applyAlignment="1">
      <alignment horizontal="right" vertical="top"/>
    </xf>
    <xf numFmtId="4" fontId="73" fillId="0" borderId="33" xfId="70" applyNumberFormat="1" applyFont="1" applyBorder="1" applyAlignment="1">
      <alignment horizontal="right" vertical="top"/>
    </xf>
    <xf numFmtId="2" fontId="79" fillId="0" borderId="5" xfId="70" applyNumberFormat="1" applyFont="1" applyBorder="1" applyAlignment="1">
      <alignment horizontal="center" vertical="top"/>
    </xf>
    <xf numFmtId="3" fontId="79" fillId="0" borderId="0" xfId="70" applyNumberFormat="1" applyFont="1" applyAlignment="1">
      <alignment horizontal="right" vertical="top"/>
    </xf>
    <xf numFmtId="49" fontId="71" fillId="0" borderId="21" xfId="70" applyNumberFormat="1" applyFont="1" applyBorder="1"/>
    <xf numFmtId="49" fontId="73" fillId="0" borderId="19" xfId="70" applyNumberFormat="1" applyFont="1" applyBorder="1" applyAlignment="1">
      <alignment horizontal="right" vertical="top" wrapText="1"/>
    </xf>
    <xf numFmtId="49" fontId="71" fillId="0" borderId="19" xfId="70" applyNumberFormat="1" applyFont="1" applyBorder="1" applyAlignment="1">
      <alignment vertical="top" wrapText="1"/>
    </xf>
    <xf numFmtId="0" fontId="71" fillId="0" borderId="19" xfId="70" applyFont="1" applyBorder="1" applyAlignment="1">
      <alignment horizontal="right" vertical="top"/>
    </xf>
    <xf numFmtId="0" fontId="71" fillId="0" borderId="20" xfId="70" applyFont="1" applyBorder="1" applyAlignment="1">
      <alignment horizontal="right" vertical="top"/>
    </xf>
    <xf numFmtId="2" fontId="79" fillId="0" borderId="0" xfId="70" applyNumberFormat="1" applyFont="1" applyAlignment="1">
      <alignment horizontal="center" vertical="top"/>
    </xf>
    <xf numFmtId="2" fontId="72" fillId="0" borderId="33" xfId="70" applyNumberFormat="1" applyFont="1" applyBorder="1" applyAlignment="1">
      <alignment horizontal="right" vertical="top" wrapText="1"/>
    </xf>
    <xf numFmtId="173" fontId="73" fillId="0" borderId="35" xfId="70" applyNumberFormat="1" applyFont="1" applyBorder="1" applyAlignment="1">
      <alignment horizontal="center" vertical="top" wrapText="1"/>
    </xf>
    <xf numFmtId="4" fontId="74" fillId="0" borderId="0" xfId="70" applyNumberFormat="1" applyFont="1" applyAlignment="1">
      <alignment horizontal="right" vertical="top"/>
    </xf>
    <xf numFmtId="0" fontId="73" fillId="0" borderId="0" xfId="70" applyFont="1" applyAlignment="1">
      <alignment horizontal="right" vertical="top" wrapText="1"/>
    </xf>
    <xf numFmtId="0" fontId="73" fillId="0" borderId="0" xfId="70" applyFont="1" applyAlignment="1">
      <alignment horizontal="left" vertical="top" wrapText="1"/>
    </xf>
    <xf numFmtId="4" fontId="73" fillId="0" borderId="0" xfId="70" applyNumberFormat="1" applyFont="1" applyAlignment="1">
      <alignment horizontal="right" vertical="top"/>
    </xf>
    <xf numFmtId="2" fontId="73" fillId="0" borderId="0" xfId="70" applyNumberFormat="1" applyFont="1" applyAlignment="1">
      <alignment horizontal="center" vertical="top"/>
    </xf>
    <xf numFmtId="3" fontId="73" fillId="0" borderId="0" xfId="70" applyNumberFormat="1" applyFont="1" applyAlignment="1">
      <alignment horizontal="right" vertical="top"/>
    </xf>
    <xf numFmtId="49" fontId="71" fillId="0" borderId="35" xfId="70" applyNumberFormat="1" applyFont="1" applyBorder="1"/>
    <xf numFmtId="0" fontId="74" fillId="0" borderId="0" xfId="70" applyFont="1" applyAlignment="1">
      <alignment vertical="center"/>
    </xf>
    <xf numFmtId="0" fontId="71" fillId="0" borderId="0" xfId="70" applyFont="1" applyAlignment="1">
      <alignment vertical="center"/>
    </xf>
    <xf numFmtId="0" fontId="71" fillId="0" borderId="0" xfId="70" applyFont="1" applyAlignment="1">
      <alignment vertical="center" wrapText="1"/>
    </xf>
    <xf numFmtId="0" fontId="72" fillId="0" borderId="0" xfId="70" applyFont="1" applyAlignment="1">
      <alignment horizontal="right" vertical="top"/>
    </xf>
    <xf numFmtId="0" fontId="72" fillId="0" borderId="0" xfId="70" applyFont="1" applyAlignment="1">
      <alignment vertical="top"/>
    </xf>
    <xf numFmtId="0" fontId="74" fillId="0" borderId="0" xfId="70" applyFont="1" applyAlignment="1">
      <alignment vertical="top"/>
    </xf>
    <xf numFmtId="0" fontId="72" fillId="0" borderId="0" xfId="70" applyFont="1" applyAlignment="1">
      <alignment vertical="top" wrapText="1"/>
    </xf>
    <xf numFmtId="0" fontId="75" fillId="0" borderId="0" xfId="70" applyFont="1" applyAlignment="1">
      <alignment horizontal="center" vertical="top"/>
    </xf>
    <xf numFmtId="0" fontId="71" fillId="0" borderId="0" xfId="70" applyFont="1"/>
    <xf numFmtId="1" fontId="37" fillId="0" borderId="40" xfId="49" applyNumberFormat="1" applyFont="1" applyBorder="1" applyAlignment="1">
      <alignment horizontal="center" vertical="center"/>
    </xf>
    <xf numFmtId="1" fontId="7" fillId="0" borderId="37" xfId="49" applyNumberFormat="1" applyFont="1" applyBorder="1" applyAlignment="1">
      <alignment horizontal="center" vertical="center" wrapText="1"/>
    </xf>
    <xf numFmtId="0" fontId="36" fillId="0" borderId="37" xfId="49" applyFont="1" applyBorder="1" applyAlignment="1">
      <alignment horizontal="left" vertical="top" wrapText="1"/>
    </xf>
    <xf numFmtId="49" fontId="37" fillId="0" borderId="37" xfId="49" applyNumberFormat="1" applyFont="1" applyBorder="1" applyAlignment="1">
      <alignment horizontal="center" vertical="center" wrapText="1"/>
    </xf>
    <xf numFmtId="167" fontId="37" fillId="0" borderId="37" xfId="49" applyNumberFormat="1" applyFont="1" applyBorder="1" applyAlignment="1">
      <alignment horizontal="center" vertical="center"/>
    </xf>
    <xf numFmtId="0" fontId="37" fillId="0" borderId="37" xfId="0" applyFont="1" applyBorder="1" applyAlignment="1">
      <alignment vertical="top" wrapText="1"/>
    </xf>
    <xf numFmtId="167" fontId="37" fillId="0" borderId="37" xfId="49" applyNumberFormat="1" applyFont="1" applyBorder="1" applyAlignment="1">
      <alignment horizontal="center" vertical="center" wrapText="1"/>
    </xf>
    <xf numFmtId="167" fontId="49" fillId="0" borderId="37" xfId="49" applyNumberFormat="1" applyFont="1" applyBorder="1" applyAlignment="1">
      <alignment horizontal="center" vertical="center"/>
    </xf>
    <xf numFmtId="14" fontId="37" fillId="0" borderId="37" xfId="49" applyNumberFormat="1" applyFont="1" applyBorder="1" applyAlignment="1">
      <alignment horizontal="center" vertical="center" wrapText="1"/>
    </xf>
    <xf numFmtId="14" fontId="37" fillId="0" borderId="37" xfId="49" applyNumberFormat="1" applyFont="1" applyBorder="1" applyAlignment="1">
      <alignment horizontal="center" vertical="center"/>
    </xf>
    <xf numFmtId="167" fontId="37" fillId="0" borderId="37" xfId="49" applyNumberFormat="1" applyFont="1" applyBorder="1" applyAlignment="1">
      <alignment horizontal="center" vertical="top"/>
    </xf>
    <xf numFmtId="0" fontId="36" fillId="0" borderId="37" xfId="49" applyFont="1" applyBorder="1"/>
    <xf numFmtId="0" fontId="37" fillId="0" borderId="37" xfId="0" applyFont="1" applyBorder="1" applyAlignment="1">
      <alignment vertical="center" wrapText="1"/>
    </xf>
    <xf numFmtId="0" fontId="37" fillId="0" borderId="37" xfId="49" applyFont="1" applyBorder="1"/>
    <xf numFmtId="4" fontId="37" fillId="0" borderId="37" xfId="49" applyNumberFormat="1" applyFont="1" applyBorder="1"/>
    <xf numFmtId="0" fontId="37" fillId="0" borderId="37" xfId="0" applyFont="1" applyBorder="1" applyAlignment="1">
      <alignment vertical="center"/>
    </xf>
    <xf numFmtId="0" fontId="37" fillId="0" borderId="37" xfId="49" applyFont="1" applyBorder="1" applyAlignment="1">
      <alignment horizontal="center"/>
    </xf>
    <xf numFmtId="4" fontId="37" fillId="0" borderId="37" xfId="49" applyNumberFormat="1" applyFont="1" applyBorder="1" applyAlignment="1">
      <alignment horizontal="center"/>
    </xf>
    <xf numFmtId="14" fontId="37" fillId="0" borderId="37" xfId="49" applyNumberFormat="1" applyFont="1" applyBorder="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5" fillId="0" borderId="0" xfId="1" applyFont="1" applyAlignment="1">
      <alignment horizontal="center" vertical="center" wrapText="1"/>
    </xf>
    <xf numFmtId="0" fontId="10" fillId="0" borderId="0" xfId="1" applyFont="1" applyAlignment="1">
      <alignment horizontal="center" vertical="center"/>
    </xf>
    <xf numFmtId="0" fontId="0" fillId="0" borderId="0" xfId="0"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39" fillId="0" borderId="19" xfId="49" applyFont="1" applyBorder="1" applyAlignment="1">
      <alignment horizontal="center"/>
    </xf>
    <xf numFmtId="0" fontId="40" fillId="0" borderId="6"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0" fontId="75" fillId="0" borderId="35" xfId="70" applyFont="1" applyBorder="1" applyAlignment="1">
      <alignment horizontal="center" vertical="top"/>
    </xf>
    <xf numFmtId="49" fontId="73" fillId="0" borderId="0" xfId="70" applyNumberFormat="1" applyFont="1" applyAlignment="1">
      <alignment horizontal="left" vertical="top" wrapText="1"/>
    </xf>
    <xf numFmtId="49" fontId="72" fillId="0" borderId="19" xfId="70" applyNumberFormat="1" applyFont="1" applyBorder="1" applyAlignment="1">
      <alignment vertical="top" wrapText="1"/>
    </xf>
    <xf numFmtId="49" fontId="72" fillId="0" borderId="19" xfId="70" applyNumberFormat="1" applyFont="1" applyBorder="1" applyAlignment="1">
      <alignment horizontal="right" vertical="top" wrapText="1"/>
    </xf>
    <xf numFmtId="49" fontId="71" fillId="0" borderId="0" xfId="70" applyNumberFormat="1" applyFont="1" applyAlignment="1">
      <alignment horizontal="left" vertical="top" wrapText="1"/>
    </xf>
    <xf numFmtId="0" fontId="73" fillId="0" borderId="35" xfId="70" applyFont="1" applyBorder="1" applyAlignment="1">
      <alignment horizontal="left" vertical="top" wrapText="1"/>
    </xf>
    <xf numFmtId="49" fontId="71" fillId="0" borderId="33" xfId="70" applyNumberFormat="1" applyFont="1" applyBorder="1" applyAlignment="1">
      <alignment horizontal="left" vertical="top" wrapText="1"/>
    </xf>
    <xf numFmtId="49" fontId="73" fillId="0" borderId="35" xfId="70" applyNumberFormat="1" applyFont="1" applyBorder="1" applyAlignment="1">
      <alignment horizontal="left" vertical="top" wrapText="1"/>
    </xf>
    <xf numFmtId="49" fontId="72" fillId="0" borderId="0" xfId="70" applyNumberFormat="1" applyFont="1" applyAlignment="1">
      <alignment horizontal="left" vertical="top" wrapText="1"/>
    </xf>
    <xf numFmtId="49" fontId="73" fillId="0" borderId="40" xfId="70" applyNumberFormat="1" applyFont="1" applyBorder="1" applyAlignment="1">
      <alignment horizontal="left" vertical="center" wrapText="1"/>
    </xf>
    <xf numFmtId="49" fontId="73" fillId="0" borderId="36" xfId="70" applyNumberFormat="1" applyFont="1" applyBorder="1" applyAlignment="1">
      <alignment horizontal="left" vertical="center" wrapText="1"/>
    </xf>
    <xf numFmtId="49" fontId="73" fillId="0" borderId="41" xfId="70" applyNumberFormat="1" applyFont="1" applyBorder="1" applyAlignment="1">
      <alignment horizontal="left" vertical="center" wrapText="1"/>
    </xf>
    <xf numFmtId="0" fontId="71" fillId="0" borderId="40" xfId="70" applyFont="1" applyBorder="1" applyAlignment="1">
      <alignment horizontal="center" vertical="center"/>
    </xf>
    <xf numFmtId="0" fontId="71" fillId="0" borderId="36" xfId="70" applyFont="1" applyBorder="1" applyAlignment="1">
      <alignment horizontal="center" vertical="center"/>
    </xf>
    <xf numFmtId="0" fontId="71" fillId="0" borderId="41" xfId="70" applyFont="1" applyBorder="1" applyAlignment="1">
      <alignment horizontal="center" vertical="center"/>
    </xf>
    <xf numFmtId="49" fontId="71" fillId="0" borderId="37" xfId="70" applyNumberFormat="1" applyFont="1" applyBorder="1" applyAlignment="1">
      <alignment horizontal="center" vertical="center" wrapText="1"/>
    </xf>
    <xf numFmtId="0" fontId="71" fillId="0" borderId="37" xfId="70" applyFont="1" applyBorder="1" applyAlignment="1">
      <alignment horizontal="center" vertical="center" wrapText="1"/>
    </xf>
    <xf numFmtId="0" fontId="71" fillId="0" borderId="38" xfId="70" applyFont="1" applyBorder="1" applyAlignment="1">
      <alignment horizontal="center" vertical="center" wrapText="1"/>
    </xf>
    <xf numFmtId="0" fontId="71" fillId="0" borderId="35" xfId="70" applyFont="1" applyBorder="1" applyAlignment="1">
      <alignment horizontal="center" vertical="center" wrapText="1"/>
    </xf>
    <xf numFmtId="0" fontId="71" fillId="0" borderId="39" xfId="70" applyFont="1" applyBorder="1" applyAlignment="1">
      <alignment horizontal="center" vertical="center" wrapText="1"/>
    </xf>
    <xf numFmtId="0" fontId="71" fillId="0" borderId="5" xfId="70" applyFont="1" applyBorder="1" applyAlignment="1">
      <alignment horizontal="center" vertical="center" wrapText="1"/>
    </xf>
    <xf numFmtId="0" fontId="71" fillId="0" borderId="0" xfId="70" applyFont="1" applyAlignment="1">
      <alignment horizontal="center" vertical="center" wrapText="1"/>
    </xf>
    <xf numFmtId="0" fontId="71" fillId="0" borderId="33" xfId="70" applyFont="1" applyBorder="1" applyAlignment="1">
      <alignment horizontal="center" vertical="center" wrapText="1"/>
    </xf>
    <xf numFmtId="0" fontId="71" fillId="0" borderId="21" xfId="70" applyFont="1" applyBorder="1" applyAlignment="1">
      <alignment horizontal="center" vertical="center" wrapText="1"/>
    </xf>
    <xf numFmtId="0" fontId="71" fillId="0" borderId="19" xfId="70" applyFont="1" applyBorder="1" applyAlignment="1">
      <alignment horizontal="center" vertical="center" wrapText="1"/>
    </xf>
    <xf numFmtId="0" fontId="71" fillId="0" borderId="20" xfId="70" applyFont="1" applyBorder="1" applyAlignment="1">
      <alignment horizontal="center" vertical="center" wrapText="1"/>
    </xf>
    <xf numFmtId="49" fontId="76" fillId="0" borderId="0" xfId="70" applyNumberFormat="1" applyFont="1" applyAlignment="1">
      <alignment horizontal="center"/>
    </xf>
    <xf numFmtId="49" fontId="72" fillId="0" borderId="19" xfId="70" applyNumberFormat="1" applyFont="1" applyBorder="1" applyAlignment="1">
      <alignment horizontal="center" wrapText="1"/>
    </xf>
    <xf numFmtId="49" fontId="75" fillId="0" borderId="35" xfId="70" applyNumberFormat="1" applyFont="1" applyBorder="1" applyAlignment="1">
      <alignment horizontal="center" vertical="top"/>
    </xf>
    <xf numFmtId="49" fontId="72" fillId="0" borderId="19" xfId="70" applyNumberFormat="1" applyFont="1" applyBorder="1" applyAlignment="1">
      <alignment horizontal="left" wrapText="1"/>
    </xf>
    <xf numFmtId="49" fontId="75" fillId="0" borderId="35" xfId="70" applyNumberFormat="1" applyFont="1" applyBorder="1" applyAlignment="1">
      <alignment horizontal="center"/>
    </xf>
    <xf numFmtId="0" fontId="72" fillId="0" borderId="19" xfId="70" applyFont="1" applyBorder="1" applyAlignment="1">
      <alignment wrapText="1"/>
    </xf>
    <xf numFmtId="0" fontId="72" fillId="0" borderId="36" xfId="70" applyFont="1" applyBorder="1" applyAlignment="1">
      <alignment horizontal="left" wrapText="1"/>
    </xf>
    <xf numFmtId="49" fontId="80" fillId="0" borderId="19" xfId="70" applyNumberFormat="1" applyFont="1" applyBorder="1" applyAlignment="1">
      <alignment horizontal="center" wrapText="1"/>
    </xf>
    <xf numFmtId="0" fontId="72" fillId="0" borderId="0" xfId="70" applyFont="1" applyAlignment="1">
      <alignment horizontal="left" vertical="top" wrapText="1"/>
    </xf>
    <xf numFmtId="49" fontId="71" fillId="0" borderId="19" xfId="70" applyNumberFormat="1" applyFont="1" applyBorder="1" applyAlignment="1">
      <alignment horizontal="right" wrapText="1"/>
    </xf>
    <xf numFmtId="49" fontId="71" fillId="0" borderId="35" xfId="70" applyNumberFormat="1" applyFont="1" applyBorder="1" applyAlignment="1">
      <alignment wrapText="1"/>
    </xf>
    <xf numFmtId="49" fontId="71" fillId="0" borderId="35" xfId="70" applyNumberFormat="1" applyFont="1" applyBorder="1" applyAlignment="1">
      <alignment horizontal="right" wrapText="1"/>
    </xf>
    <xf numFmtId="0" fontId="72" fillId="0" borderId="19" xfId="70" applyFont="1" applyBorder="1" applyAlignment="1">
      <alignment horizontal="left" wrapText="1"/>
    </xf>
    <xf numFmtId="49" fontId="73" fillId="0" borderId="0" xfId="70" applyNumberFormat="1" applyFont="1" applyAlignment="1">
      <alignment horizontal="center" vertical="top"/>
    </xf>
    <xf numFmtId="49" fontId="71" fillId="0" borderId="0" xfId="70" applyNumberFormat="1" applyFont="1" applyAlignment="1">
      <alignment horizontal="right" vertical="top" wrapText="1"/>
    </xf>
    <xf numFmtId="9" fontId="11" fillId="0" borderId="1" xfId="2" applyNumberFormat="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9" xr:uid="{3E9A2534-DCD3-4E2F-BF89-CA9E750F879C}"/>
    <cellStyle name="Обычный 11" xfId="70" xr:uid="{1C3864C1-BEA0-46B1-9787-7079C80A3A72}"/>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68"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7" builtinId="5"/>
    <cellStyle name="Процентный 2" xfId="64" xr:uid="{00000000-0005-0000-0000-00003D000000}"/>
    <cellStyle name="Процентный 3" xfId="65"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7" t="s">
        <v>67</v>
      </c>
    </row>
    <row r="2" spans="1:22" s="7" customFormat="1" ht="18.75" customHeight="1" x14ac:dyDescent="0.3">
      <c r="A2" s="13"/>
      <c r="C2" s="11" t="s">
        <v>10</v>
      </c>
    </row>
    <row r="3" spans="1:22" s="7" customFormat="1" ht="18.75" x14ac:dyDescent="0.3">
      <c r="A3" s="12"/>
      <c r="C3" s="11" t="s">
        <v>385</v>
      </c>
    </row>
    <row r="4" spans="1:22" s="7" customFormat="1" ht="18.75" x14ac:dyDescent="0.3">
      <c r="A4" s="12"/>
      <c r="H4" s="11"/>
    </row>
    <row r="5" spans="1:22" s="7" customFormat="1" ht="15.75" x14ac:dyDescent="0.25">
      <c r="A5" s="337" t="s">
        <v>533</v>
      </c>
      <c r="B5" s="337"/>
      <c r="C5" s="337"/>
      <c r="D5" s="86"/>
      <c r="E5" s="86"/>
      <c r="F5" s="86"/>
      <c r="G5" s="86"/>
      <c r="H5" s="86"/>
      <c r="I5" s="86"/>
      <c r="J5" s="86"/>
    </row>
    <row r="6" spans="1:22" s="7" customFormat="1" ht="18.75" x14ac:dyDescent="0.3">
      <c r="A6" s="12"/>
      <c r="H6" s="11"/>
    </row>
    <row r="7" spans="1:22" s="7" customFormat="1" ht="18.75" x14ac:dyDescent="0.2">
      <c r="A7" s="341" t="s">
        <v>9</v>
      </c>
      <c r="B7" s="341"/>
      <c r="C7" s="34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42" t="s">
        <v>527</v>
      </c>
      <c r="B9" s="342"/>
      <c r="C9" s="342"/>
      <c r="D9" s="6"/>
      <c r="E9" s="6"/>
      <c r="F9" s="6"/>
      <c r="G9" s="6"/>
      <c r="H9" s="6"/>
      <c r="I9" s="9"/>
      <c r="J9" s="9"/>
      <c r="K9" s="9"/>
      <c r="L9" s="9"/>
      <c r="M9" s="9"/>
      <c r="N9" s="9"/>
      <c r="O9" s="9"/>
      <c r="P9" s="9"/>
      <c r="Q9" s="9"/>
      <c r="R9" s="9"/>
      <c r="S9" s="9"/>
      <c r="T9" s="9"/>
      <c r="U9" s="9"/>
      <c r="V9" s="9"/>
    </row>
    <row r="10" spans="1:22" s="7" customFormat="1" ht="18.75" x14ac:dyDescent="0.2">
      <c r="A10" s="338" t="s">
        <v>8</v>
      </c>
      <c r="B10" s="338"/>
      <c r="C10" s="338"/>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40" t="s">
        <v>593</v>
      </c>
      <c r="B12" s="340"/>
      <c r="C12" s="340"/>
      <c r="D12" s="6"/>
      <c r="E12" s="6"/>
      <c r="F12" s="6"/>
      <c r="G12" s="6"/>
      <c r="H12" s="6"/>
      <c r="I12" s="9"/>
      <c r="J12" s="9"/>
      <c r="K12" s="9"/>
      <c r="L12" s="9"/>
      <c r="M12" s="9"/>
      <c r="N12" s="9"/>
      <c r="O12" s="9"/>
      <c r="P12" s="9"/>
      <c r="Q12" s="9"/>
      <c r="R12" s="9"/>
      <c r="S12" s="9"/>
      <c r="T12" s="9"/>
      <c r="U12" s="9"/>
      <c r="V12" s="9"/>
    </row>
    <row r="13" spans="1:22" s="7" customFormat="1" ht="18" customHeight="1" x14ac:dyDescent="0.2">
      <c r="A13" s="338" t="s">
        <v>7</v>
      </c>
      <c r="B13" s="338"/>
      <c r="C13" s="338"/>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40" t="s">
        <v>526</v>
      </c>
      <c r="B15" s="340"/>
      <c r="C15" s="340"/>
      <c r="D15" s="6"/>
      <c r="E15" s="6"/>
      <c r="F15" s="6"/>
      <c r="G15" s="6"/>
      <c r="H15" s="6"/>
      <c r="I15" s="6"/>
      <c r="J15" s="6"/>
      <c r="K15" s="6"/>
      <c r="L15" s="6"/>
      <c r="M15" s="6"/>
      <c r="N15" s="6"/>
      <c r="O15" s="6"/>
      <c r="P15" s="6"/>
      <c r="Q15" s="6"/>
      <c r="R15" s="6"/>
      <c r="S15" s="6"/>
      <c r="T15" s="6"/>
      <c r="U15" s="6"/>
      <c r="V15" s="6"/>
    </row>
    <row r="16" spans="1:22" s="2" customFormat="1" ht="15" customHeight="1" x14ac:dyDescent="0.2">
      <c r="A16" s="338" t="s">
        <v>6</v>
      </c>
      <c r="B16" s="338"/>
      <c r="C16" s="33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39" t="s">
        <v>348</v>
      </c>
      <c r="B18" s="340"/>
      <c r="C18" s="34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5</v>
      </c>
      <c r="B20" s="26" t="s">
        <v>66</v>
      </c>
      <c r="C20" s="25" t="s">
        <v>65</v>
      </c>
      <c r="D20" s="4"/>
      <c r="E20" s="4"/>
      <c r="F20" s="4"/>
      <c r="G20" s="4"/>
      <c r="H20" s="4"/>
      <c r="I20" s="3"/>
      <c r="J20" s="3"/>
      <c r="K20" s="3"/>
      <c r="L20" s="3"/>
      <c r="M20" s="3"/>
      <c r="N20" s="3"/>
      <c r="O20" s="3"/>
      <c r="P20" s="3"/>
      <c r="Q20" s="3"/>
      <c r="R20" s="3"/>
      <c r="S20" s="3"/>
    </row>
    <row r="21" spans="1:22" s="2" customFormat="1" ht="16.5" customHeight="1" x14ac:dyDescent="0.2">
      <c r="A21" s="25">
        <v>1</v>
      </c>
      <c r="B21" s="26">
        <v>2</v>
      </c>
      <c r="C21" s="25">
        <v>3</v>
      </c>
      <c r="D21" s="4"/>
      <c r="E21" s="4"/>
      <c r="F21" s="4"/>
      <c r="G21" s="4"/>
      <c r="H21" s="4"/>
      <c r="I21" s="3"/>
      <c r="J21" s="3"/>
      <c r="K21" s="3"/>
      <c r="L21" s="3"/>
      <c r="M21" s="3"/>
      <c r="N21" s="3"/>
      <c r="O21" s="3"/>
      <c r="P21" s="3"/>
      <c r="Q21" s="3"/>
      <c r="R21" s="3"/>
      <c r="S21" s="3"/>
    </row>
    <row r="22" spans="1:22" s="2" customFormat="1" ht="39" customHeight="1" x14ac:dyDescent="0.2">
      <c r="A22" s="18" t="s">
        <v>64</v>
      </c>
      <c r="B22" s="29" t="s">
        <v>223</v>
      </c>
      <c r="C22" s="28" t="s">
        <v>369</v>
      </c>
      <c r="D22" s="4"/>
      <c r="E22" s="4"/>
      <c r="F22" s="4"/>
      <c r="G22" s="4"/>
      <c r="H22" s="4"/>
      <c r="I22" s="3"/>
      <c r="J22" s="3"/>
      <c r="K22" s="3"/>
      <c r="L22" s="3"/>
      <c r="M22" s="3"/>
      <c r="N22" s="3"/>
      <c r="O22" s="3"/>
      <c r="P22" s="3"/>
      <c r="Q22" s="3"/>
      <c r="R22" s="3"/>
      <c r="S22" s="3"/>
    </row>
    <row r="23" spans="1:22" s="2" customFormat="1" ht="127.5" customHeight="1" x14ac:dyDescent="0.2">
      <c r="A23" s="18" t="s">
        <v>63</v>
      </c>
      <c r="B23" s="20" t="s">
        <v>465</v>
      </c>
      <c r="C23" s="28" t="s">
        <v>371</v>
      </c>
      <c r="D23" s="4"/>
      <c r="E23" s="4"/>
      <c r="F23" s="4"/>
      <c r="G23" s="4"/>
      <c r="H23" s="4"/>
      <c r="I23" s="3"/>
      <c r="J23" s="3"/>
      <c r="K23" s="3"/>
      <c r="L23" s="3"/>
      <c r="M23" s="3"/>
      <c r="N23" s="3"/>
      <c r="O23" s="3"/>
      <c r="P23" s="3"/>
      <c r="Q23" s="3"/>
      <c r="R23" s="3"/>
      <c r="S23" s="3"/>
    </row>
    <row r="24" spans="1:22" s="2" customFormat="1" ht="22.5" customHeight="1" x14ac:dyDescent="0.2">
      <c r="A24" s="334"/>
      <c r="B24" s="335"/>
      <c r="C24" s="336"/>
      <c r="D24" s="4"/>
      <c r="E24" s="4"/>
      <c r="F24" s="4"/>
      <c r="G24" s="4"/>
      <c r="H24" s="4"/>
      <c r="I24" s="3"/>
      <c r="J24" s="3"/>
      <c r="K24" s="3"/>
      <c r="L24" s="3"/>
      <c r="M24" s="3"/>
      <c r="N24" s="3"/>
      <c r="O24" s="3"/>
      <c r="P24" s="3"/>
      <c r="Q24" s="3"/>
      <c r="R24" s="3"/>
      <c r="S24" s="3"/>
    </row>
    <row r="25" spans="1:22" s="22" customFormat="1" ht="58.5" customHeight="1" x14ac:dyDescent="0.2">
      <c r="A25" s="18" t="s">
        <v>62</v>
      </c>
      <c r="B25" s="28" t="s">
        <v>312</v>
      </c>
      <c r="C25" s="19" t="s">
        <v>527</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73</v>
      </c>
      <c r="C26" s="28" t="s">
        <v>361</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72</v>
      </c>
      <c r="C27" s="28"/>
      <c r="D27" s="24"/>
      <c r="E27" s="24"/>
      <c r="F27" s="24"/>
      <c r="G27" s="24"/>
      <c r="H27" s="23"/>
      <c r="I27" s="23"/>
      <c r="J27" s="23"/>
      <c r="K27" s="23"/>
      <c r="L27" s="23"/>
      <c r="M27" s="23"/>
      <c r="N27" s="23"/>
      <c r="O27" s="23"/>
      <c r="P27" s="23"/>
      <c r="Q27" s="23"/>
      <c r="R27" s="23"/>
    </row>
    <row r="28" spans="1:22" s="22" customFormat="1" ht="42.75" customHeight="1" x14ac:dyDescent="0.2">
      <c r="A28" s="18" t="s">
        <v>58</v>
      </c>
      <c r="B28" s="28" t="s">
        <v>313</v>
      </c>
      <c r="C28" s="28" t="s">
        <v>372</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314</v>
      </c>
      <c r="C29" s="28" t="s">
        <v>372</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315</v>
      </c>
      <c r="C30" s="28" t="s">
        <v>372</v>
      </c>
      <c r="D30" s="24"/>
      <c r="E30" s="24"/>
      <c r="F30" s="24"/>
      <c r="G30" s="24"/>
      <c r="H30" s="23"/>
      <c r="I30" s="23"/>
      <c r="J30" s="23"/>
      <c r="K30" s="23"/>
      <c r="L30" s="23"/>
      <c r="M30" s="23"/>
      <c r="N30" s="23"/>
      <c r="O30" s="23"/>
      <c r="P30" s="23"/>
      <c r="Q30" s="23"/>
      <c r="R30" s="23"/>
    </row>
    <row r="31" spans="1:22" s="22" customFormat="1" ht="51.75" customHeight="1" x14ac:dyDescent="0.2">
      <c r="A31" s="18" t="s">
        <v>71</v>
      </c>
      <c r="B31" s="28" t="s">
        <v>316</v>
      </c>
      <c r="C31" s="28" t="s">
        <v>372</v>
      </c>
      <c r="D31" s="24"/>
      <c r="E31" s="24"/>
      <c r="F31" s="24"/>
      <c r="G31" s="24"/>
      <c r="H31" s="23"/>
      <c r="I31" s="23"/>
      <c r="J31" s="23"/>
      <c r="K31" s="23"/>
      <c r="L31" s="23"/>
      <c r="M31" s="23"/>
      <c r="N31" s="23"/>
      <c r="O31" s="23"/>
      <c r="P31" s="23"/>
      <c r="Q31" s="23"/>
      <c r="R31" s="23"/>
    </row>
    <row r="32" spans="1:22" s="22" customFormat="1" ht="51.75" customHeight="1" x14ac:dyDescent="0.2">
      <c r="A32" s="18" t="s">
        <v>69</v>
      </c>
      <c r="B32" s="28" t="s">
        <v>317</v>
      </c>
      <c r="C32" s="28" t="s">
        <v>372</v>
      </c>
      <c r="D32" s="24"/>
      <c r="E32" s="24"/>
      <c r="F32" s="24"/>
      <c r="G32" s="24"/>
      <c r="H32" s="23"/>
      <c r="I32" s="23"/>
      <c r="J32" s="23"/>
      <c r="K32" s="23"/>
      <c r="L32" s="23"/>
      <c r="M32" s="23"/>
      <c r="N32" s="23"/>
      <c r="O32" s="23"/>
      <c r="P32" s="23"/>
      <c r="Q32" s="23"/>
      <c r="R32" s="23"/>
    </row>
    <row r="33" spans="1:18" s="22" customFormat="1" ht="101.25" customHeight="1" x14ac:dyDescent="0.2">
      <c r="A33" s="18" t="s">
        <v>68</v>
      </c>
      <c r="B33" s="28" t="s">
        <v>318</v>
      </c>
      <c r="C33" s="28" t="s">
        <v>373</v>
      </c>
      <c r="D33" s="24"/>
      <c r="E33" s="24"/>
      <c r="F33" s="24"/>
      <c r="G33" s="24"/>
      <c r="H33" s="23"/>
      <c r="I33" s="23"/>
      <c r="J33" s="23"/>
      <c r="K33" s="23"/>
      <c r="L33" s="23"/>
      <c r="M33" s="23"/>
      <c r="N33" s="23"/>
      <c r="O33" s="23"/>
      <c r="P33" s="23"/>
      <c r="Q33" s="23"/>
      <c r="R33" s="23"/>
    </row>
    <row r="34" spans="1:18" ht="111" customHeight="1" x14ac:dyDescent="0.25">
      <c r="A34" s="18" t="s">
        <v>331</v>
      </c>
      <c r="B34" s="28" t="s">
        <v>319</v>
      </c>
      <c r="C34" s="28"/>
    </row>
    <row r="35" spans="1:18" ht="58.5" customHeight="1" x14ac:dyDescent="0.25">
      <c r="A35" s="18" t="s">
        <v>322</v>
      </c>
      <c r="B35" s="28" t="s">
        <v>70</v>
      </c>
      <c r="C35" s="28" t="s">
        <v>372</v>
      </c>
    </row>
    <row r="36" spans="1:18" ht="51.75" customHeight="1" x14ac:dyDescent="0.25">
      <c r="A36" s="18" t="s">
        <v>332</v>
      </c>
      <c r="B36" s="28" t="s">
        <v>320</v>
      </c>
      <c r="C36" s="28" t="s">
        <v>372</v>
      </c>
    </row>
    <row r="37" spans="1:18" ht="43.5" customHeight="1" x14ac:dyDescent="0.25">
      <c r="A37" s="18" t="s">
        <v>323</v>
      </c>
      <c r="B37" s="28" t="s">
        <v>321</v>
      </c>
      <c r="C37" s="28" t="s">
        <v>372</v>
      </c>
    </row>
    <row r="38" spans="1:18" ht="43.5" customHeight="1" x14ac:dyDescent="0.25">
      <c r="A38" s="18" t="s">
        <v>333</v>
      </c>
      <c r="B38" s="28" t="s">
        <v>194</v>
      </c>
      <c r="C38" s="28" t="s">
        <v>372</v>
      </c>
    </row>
    <row r="39" spans="1:18" ht="23.25" customHeight="1" x14ac:dyDescent="0.25">
      <c r="A39" s="334"/>
      <c r="B39" s="335"/>
      <c r="C39" s="336"/>
    </row>
    <row r="40" spans="1:18" ht="63" x14ac:dyDescent="0.25">
      <c r="A40" s="18" t="s">
        <v>324</v>
      </c>
      <c r="B40" s="28" t="s">
        <v>358</v>
      </c>
      <c r="C40" s="118" t="s">
        <v>528</v>
      </c>
    </row>
    <row r="41" spans="1:18" ht="105.75" customHeight="1" x14ac:dyDescent="0.25">
      <c r="A41" s="18" t="s">
        <v>334</v>
      </c>
      <c r="B41" s="28" t="s">
        <v>343</v>
      </c>
      <c r="C41" s="124" t="s">
        <v>374</v>
      </c>
    </row>
    <row r="42" spans="1:18" ht="83.25" customHeight="1" x14ac:dyDescent="0.25">
      <c r="A42" s="18" t="s">
        <v>325</v>
      </c>
      <c r="B42" s="28" t="s">
        <v>355</v>
      </c>
      <c r="C42" s="124" t="s">
        <v>374</v>
      </c>
    </row>
    <row r="43" spans="1:18" ht="186" customHeight="1" x14ac:dyDescent="0.25">
      <c r="A43" s="18" t="s">
        <v>336</v>
      </c>
      <c r="B43" s="28" t="s">
        <v>337</v>
      </c>
      <c r="C43" s="124" t="s">
        <v>374</v>
      </c>
    </row>
    <row r="44" spans="1:18" ht="111" customHeight="1" x14ac:dyDescent="0.25">
      <c r="A44" s="18" t="s">
        <v>326</v>
      </c>
      <c r="B44" s="28" t="s">
        <v>349</v>
      </c>
      <c r="C44" s="124" t="s">
        <v>374</v>
      </c>
    </row>
    <row r="45" spans="1:18" ht="120" customHeight="1" x14ac:dyDescent="0.25">
      <c r="A45" s="18" t="s">
        <v>344</v>
      </c>
      <c r="B45" s="28" t="s">
        <v>350</v>
      </c>
      <c r="C45" s="124" t="s">
        <v>374</v>
      </c>
    </row>
    <row r="46" spans="1:18" ht="101.25" customHeight="1" x14ac:dyDescent="0.25">
      <c r="A46" s="18" t="s">
        <v>327</v>
      </c>
      <c r="B46" s="28" t="s">
        <v>351</v>
      </c>
      <c r="C46" s="124" t="s">
        <v>374</v>
      </c>
    </row>
    <row r="47" spans="1:18" ht="18.75" customHeight="1" x14ac:dyDescent="0.25">
      <c r="A47" s="334"/>
      <c r="B47" s="335"/>
      <c r="C47" s="336"/>
    </row>
    <row r="48" spans="1:18" ht="75.75" customHeight="1" x14ac:dyDescent="0.25">
      <c r="A48" s="18" t="s">
        <v>345</v>
      </c>
      <c r="B48" s="28" t="s">
        <v>356</v>
      </c>
      <c r="C48" s="90" t="s">
        <v>529</v>
      </c>
    </row>
    <row r="49" spans="1:3" ht="71.25" customHeight="1" x14ac:dyDescent="0.25">
      <c r="A49" s="18" t="s">
        <v>328</v>
      </c>
      <c r="B49" s="28" t="s">
        <v>357</v>
      </c>
      <c r="C49" s="90" t="s">
        <v>598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1B9B0-ADBA-4D4A-9E6B-EE9B539D820D}">
  <sheetPr>
    <pageSetUpPr fitToPage="1"/>
  </sheetPr>
  <dimension ref="A1:KH356"/>
  <sheetViews>
    <sheetView workbookViewId="0"/>
  </sheetViews>
  <sheetFormatPr defaultColWidth="9.140625" defaultRowHeight="11.25" customHeight="1" x14ac:dyDescent="0.2"/>
  <cols>
    <col min="1" max="1" width="9.7109375" style="314" customWidth="1"/>
    <col min="2" max="2" width="20.7109375" style="314" customWidth="1"/>
    <col min="3" max="3" width="10.7109375" style="314" customWidth="1"/>
    <col min="4" max="4" width="12.85546875" style="314" customWidth="1"/>
    <col min="5" max="5" width="10.42578125" style="314" customWidth="1"/>
    <col min="6" max="6" width="11.7109375" style="314" customWidth="1"/>
    <col min="7" max="7" width="6.140625" style="314" customWidth="1"/>
    <col min="8" max="8" width="14.85546875" style="314" customWidth="1"/>
    <col min="9" max="9" width="10.7109375" style="314" customWidth="1"/>
    <col min="10" max="10" width="12.42578125" style="314" customWidth="1"/>
    <col min="11" max="11" width="13.28515625" style="314" customWidth="1"/>
    <col min="12" max="12" width="17" style="314" customWidth="1"/>
    <col min="13" max="13" width="11.5703125" style="314" customWidth="1"/>
    <col min="14" max="14" width="17" style="314" customWidth="1"/>
    <col min="15" max="15" width="12.85546875" style="314" customWidth="1"/>
    <col min="16" max="16" width="17" style="314" customWidth="1"/>
    <col min="17" max="17" width="75.28515625" style="206" hidden="1" customWidth="1"/>
    <col min="18" max="18" width="126.5703125" style="206" hidden="1" customWidth="1"/>
    <col min="19" max="27" width="9.140625" style="314"/>
    <col min="28" max="32" width="64.42578125" style="202" hidden="1" customWidth="1"/>
    <col min="33" max="36" width="58.42578125" style="202" hidden="1" customWidth="1"/>
    <col min="37" max="41" width="64.42578125" style="202" hidden="1" customWidth="1"/>
    <col min="42" max="45" width="58.42578125" style="202" hidden="1" customWidth="1"/>
    <col min="46" max="50" width="64.42578125" style="202" hidden="1" customWidth="1"/>
    <col min="51" max="54" width="58.42578125" style="202" hidden="1" customWidth="1"/>
    <col min="55" max="59" width="64.42578125" style="202" hidden="1" customWidth="1"/>
    <col min="60" max="63" width="58.42578125" style="202" hidden="1" customWidth="1"/>
    <col min="64" max="69" width="76.140625" style="202" hidden="1" customWidth="1"/>
    <col min="70" max="79" width="127.28515625" style="202" hidden="1" customWidth="1"/>
    <col min="80" max="85" width="76.140625" style="202" hidden="1" customWidth="1"/>
    <col min="86" max="95" width="127.28515625" style="202" hidden="1" customWidth="1"/>
    <col min="96" max="101" width="76.140625" style="202" hidden="1" customWidth="1"/>
    <col min="102" max="111" width="127.28515625" style="202" hidden="1" customWidth="1"/>
    <col min="112" max="117" width="76.140625" style="202" hidden="1" customWidth="1"/>
    <col min="118" max="127" width="127.28515625" style="202" hidden="1" customWidth="1"/>
    <col min="128" max="133" width="76.140625" style="202" hidden="1" customWidth="1"/>
    <col min="134" max="143" width="127.28515625" style="202" hidden="1" customWidth="1"/>
    <col min="144" max="149" width="76.140625" style="202" hidden="1" customWidth="1"/>
    <col min="150" max="159" width="127.28515625" style="202" hidden="1" customWidth="1"/>
    <col min="160" max="165" width="76.140625" style="202" hidden="1" customWidth="1"/>
    <col min="166" max="175" width="127.28515625" style="202" hidden="1" customWidth="1"/>
    <col min="176" max="223" width="203.42578125" style="202" hidden="1" customWidth="1"/>
    <col min="224" max="228" width="66.42578125" style="202" hidden="1" customWidth="1"/>
    <col min="229" max="232" width="45.7109375" style="202" hidden="1" customWidth="1"/>
    <col min="233" max="233" width="203.42578125" style="202" hidden="1" customWidth="1"/>
    <col min="234" max="244" width="51.85546875" style="202" hidden="1" customWidth="1"/>
    <col min="245" max="259" width="173" style="202" hidden="1" customWidth="1"/>
    <col min="260" max="263" width="156" style="202" hidden="1" customWidth="1"/>
    <col min="264" max="264" width="84.28515625" style="202" hidden="1" customWidth="1"/>
    <col min="265" max="269" width="156" style="202" hidden="1" customWidth="1"/>
    <col min="270" max="270" width="84.28515625" style="202" hidden="1" customWidth="1"/>
    <col min="271" max="276" width="61.140625" style="202" hidden="1" customWidth="1"/>
    <col min="277" max="282" width="82" style="202" hidden="1" customWidth="1"/>
    <col min="283" max="288" width="61.140625" style="202" hidden="1" customWidth="1"/>
    <col min="289" max="294" width="82" style="202" hidden="1" customWidth="1"/>
    <col min="295" max="16384" width="9.140625" style="314"/>
  </cols>
  <sheetData>
    <row r="1" spans="1:159" s="198" customFormat="1" ht="15" x14ac:dyDescent="0.25">
      <c r="A1" s="196"/>
      <c r="B1" s="196"/>
      <c r="C1" s="196"/>
      <c r="D1" s="196"/>
      <c r="E1" s="196"/>
      <c r="F1" s="196"/>
      <c r="G1" s="196"/>
      <c r="H1" s="196"/>
      <c r="I1" s="196"/>
      <c r="J1" s="196"/>
      <c r="K1" s="196"/>
      <c r="L1" s="196"/>
      <c r="M1" s="196"/>
      <c r="N1" s="196"/>
      <c r="O1" s="196"/>
      <c r="P1" s="197" t="s">
        <v>475</v>
      </c>
    </row>
    <row r="2" spans="1:159" s="198" customFormat="1" ht="11.25" customHeight="1" x14ac:dyDescent="0.25">
      <c r="A2" s="199"/>
      <c r="B2" s="199"/>
      <c r="C2" s="199"/>
      <c r="D2" s="199"/>
      <c r="E2" s="199"/>
      <c r="F2" s="199"/>
      <c r="G2" s="199"/>
      <c r="H2" s="199"/>
      <c r="I2" s="199"/>
      <c r="J2" s="199"/>
      <c r="K2" s="199"/>
      <c r="L2" s="199"/>
      <c r="M2" s="199"/>
      <c r="P2" s="197" t="s">
        <v>544</v>
      </c>
    </row>
    <row r="3" spans="1:159" s="198" customFormat="1" ht="15" x14ac:dyDescent="0.25">
      <c r="A3" s="199"/>
      <c r="B3" s="199"/>
      <c r="C3" s="199"/>
      <c r="D3" s="199"/>
      <c r="E3" s="199"/>
      <c r="F3" s="199"/>
      <c r="G3" s="199"/>
      <c r="H3" s="199"/>
      <c r="I3" s="199"/>
      <c r="J3" s="199"/>
      <c r="K3" s="199"/>
      <c r="L3" s="199"/>
      <c r="M3" s="199"/>
      <c r="P3" s="197"/>
    </row>
    <row r="4" spans="1:159" s="198" customFormat="1" ht="11.25" customHeight="1" x14ac:dyDescent="0.25">
      <c r="A4" s="457" t="s">
        <v>386</v>
      </c>
      <c r="B4" s="457"/>
      <c r="C4" s="457"/>
      <c r="D4" s="457"/>
      <c r="E4" s="457"/>
      <c r="F4" s="199"/>
      <c r="G4" s="199"/>
      <c r="H4" s="199"/>
      <c r="I4" s="199"/>
      <c r="L4" s="199"/>
      <c r="M4" s="457" t="s">
        <v>387</v>
      </c>
      <c r="N4" s="457"/>
      <c r="O4" s="457"/>
      <c r="P4" s="457"/>
    </row>
    <row r="5" spans="1:159" s="198" customFormat="1" ht="11.25" customHeight="1" x14ac:dyDescent="0.25">
      <c r="A5" s="422"/>
      <c r="B5" s="422"/>
      <c r="C5" s="422"/>
      <c r="D5" s="422"/>
      <c r="E5" s="422"/>
      <c r="F5" s="199"/>
      <c r="G5" s="199"/>
      <c r="H5" s="199"/>
      <c r="I5" s="199"/>
      <c r="M5" s="458" t="s">
        <v>545</v>
      </c>
      <c r="N5" s="458"/>
      <c r="O5" s="458"/>
      <c r="P5" s="458"/>
      <c r="AB5" s="202" t="s">
        <v>470</v>
      </c>
      <c r="AC5" s="202" t="s">
        <v>470</v>
      </c>
      <c r="AD5" s="202" t="s">
        <v>470</v>
      </c>
      <c r="AE5" s="202" t="s">
        <v>470</v>
      </c>
      <c r="AF5" s="202" t="s">
        <v>470</v>
      </c>
      <c r="AG5" s="202" t="s">
        <v>470</v>
      </c>
      <c r="AH5" s="202" t="s">
        <v>470</v>
      </c>
      <c r="AI5" s="202" t="s">
        <v>470</v>
      </c>
      <c r="AJ5" s="202" t="s">
        <v>470</v>
      </c>
    </row>
    <row r="6" spans="1:159" s="198" customFormat="1" ht="19.5" customHeight="1" x14ac:dyDescent="0.25">
      <c r="A6" s="422"/>
      <c r="B6" s="422"/>
      <c r="C6" s="422"/>
      <c r="D6" s="422"/>
      <c r="E6" s="422"/>
      <c r="F6" s="199"/>
      <c r="G6" s="199"/>
      <c r="H6" s="199"/>
      <c r="I6" s="199"/>
      <c r="M6" s="458" t="s">
        <v>388</v>
      </c>
      <c r="N6" s="458"/>
      <c r="O6" s="458"/>
      <c r="P6" s="458"/>
      <c r="AK6" s="202" t="s">
        <v>470</v>
      </c>
      <c r="AL6" s="202" t="s">
        <v>470</v>
      </c>
      <c r="AM6" s="202" t="s">
        <v>470</v>
      </c>
      <c r="AN6" s="202" t="s">
        <v>470</v>
      </c>
      <c r="AO6" s="202" t="s">
        <v>470</v>
      </c>
      <c r="AP6" s="202" t="s">
        <v>470</v>
      </c>
      <c r="AQ6" s="202" t="s">
        <v>470</v>
      </c>
      <c r="AR6" s="202" t="s">
        <v>470</v>
      </c>
      <c r="AS6" s="202" t="s">
        <v>470</v>
      </c>
    </row>
    <row r="7" spans="1:159" s="198" customFormat="1" ht="11.25" customHeight="1" x14ac:dyDescent="0.25">
      <c r="A7" s="453"/>
      <c r="B7" s="453"/>
      <c r="C7" s="453"/>
      <c r="D7" s="453"/>
      <c r="E7" s="453"/>
      <c r="F7" s="199"/>
      <c r="G7" s="199"/>
      <c r="H7" s="199"/>
      <c r="I7" s="199"/>
      <c r="L7" s="199"/>
      <c r="M7" s="453"/>
      <c r="N7" s="453"/>
      <c r="O7" s="453"/>
      <c r="P7" s="453"/>
      <c r="AT7" s="202" t="s">
        <v>470</v>
      </c>
      <c r="AU7" s="202" t="s">
        <v>470</v>
      </c>
      <c r="AV7" s="202" t="s">
        <v>470</v>
      </c>
      <c r="AW7" s="202" t="s">
        <v>470</v>
      </c>
      <c r="AX7" s="202" t="s">
        <v>470</v>
      </c>
      <c r="AY7" s="202" t="s">
        <v>470</v>
      </c>
      <c r="AZ7" s="202" t="s">
        <v>470</v>
      </c>
      <c r="BA7" s="202" t="s">
        <v>470</v>
      </c>
      <c r="BB7" s="202" t="s">
        <v>470</v>
      </c>
    </row>
    <row r="8" spans="1:159" s="198" customFormat="1" ht="15" x14ac:dyDescent="0.25">
      <c r="A8" s="454" t="s">
        <v>546</v>
      </c>
      <c r="B8" s="454"/>
      <c r="C8" s="454"/>
      <c r="D8" s="454"/>
      <c r="E8" s="454"/>
      <c r="F8" s="199"/>
      <c r="G8" s="199"/>
      <c r="H8" s="199"/>
      <c r="I8" s="199"/>
      <c r="L8" s="199"/>
      <c r="M8" s="455" t="s">
        <v>546</v>
      </c>
      <c r="N8" s="455"/>
      <c r="O8" s="455"/>
      <c r="P8" s="455"/>
      <c r="BC8" s="202" t="s">
        <v>546</v>
      </c>
      <c r="BD8" s="202" t="s">
        <v>470</v>
      </c>
      <c r="BE8" s="202" t="s">
        <v>470</v>
      </c>
      <c r="BF8" s="202" t="s">
        <v>470</v>
      </c>
      <c r="BG8" s="202" t="s">
        <v>470</v>
      </c>
      <c r="BH8" s="202" t="s">
        <v>546</v>
      </c>
      <c r="BI8" s="202" t="s">
        <v>470</v>
      </c>
      <c r="BJ8" s="202" t="s">
        <v>470</v>
      </c>
      <c r="BK8" s="202" t="s">
        <v>470</v>
      </c>
    </row>
    <row r="9" spans="1:159" s="198" customFormat="1" ht="21" customHeight="1" x14ac:dyDescent="0.25">
      <c r="A9" s="196"/>
      <c r="B9" s="196"/>
      <c r="C9" s="196"/>
      <c r="D9" s="199"/>
      <c r="E9" s="199"/>
      <c r="F9" s="199"/>
      <c r="G9" s="199"/>
      <c r="H9" s="199"/>
      <c r="I9" s="199"/>
      <c r="J9" s="199"/>
      <c r="K9" s="199"/>
      <c r="L9" s="199"/>
      <c r="M9" s="199"/>
      <c r="N9" s="199"/>
      <c r="O9" s="199"/>
      <c r="P9" s="197"/>
    </row>
    <row r="10" spans="1:159" s="198" customFormat="1" ht="12.75" customHeight="1" x14ac:dyDescent="0.25">
      <c r="A10" s="426" t="s">
        <v>390</v>
      </c>
      <c r="B10" s="426"/>
      <c r="C10" s="426"/>
      <c r="D10" s="426"/>
      <c r="E10" s="426"/>
      <c r="F10" s="426"/>
      <c r="G10" s="456" t="s">
        <v>547</v>
      </c>
      <c r="H10" s="456"/>
      <c r="I10" s="456"/>
      <c r="J10" s="456"/>
      <c r="K10" s="456"/>
      <c r="L10" s="456"/>
      <c r="M10" s="456"/>
      <c r="N10" s="456"/>
      <c r="O10" s="456"/>
      <c r="P10" s="456"/>
    </row>
    <row r="11" spans="1:159" s="198" customFormat="1" ht="33.75" customHeight="1" x14ac:dyDescent="0.25">
      <c r="A11" s="426" t="s">
        <v>389</v>
      </c>
      <c r="B11" s="426"/>
      <c r="C11" s="426"/>
      <c r="D11" s="426"/>
      <c r="E11" s="426"/>
      <c r="F11" s="426"/>
      <c r="G11" s="450" t="s">
        <v>548</v>
      </c>
      <c r="H11" s="450"/>
      <c r="I11" s="450"/>
      <c r="J11" s="450"/>
      <c r="K11" s="450"/>
      <c r="L11" s="450"/>
      <c r="M11" s="450"/>
      <c r="N11" s="450"/>
      <c r="O11" s="450"/>
      <c r="P11" s="450"/>
      <c r="BL11" s="203" t="s">
        <v>389</v>
      </c>
      <c r="BM11" s="203" t="s">
        <v>470</v>
      </c>
      <c r="BN11" s="203" t="s">
        <v>470</v>
      </c>
      <c r="BO11" s="203" t="s">
        <v>470</v>
      </c>
      <c r="BP11" s="203" t="s">
        <v>470</v>
      </c>
      <c r="BQ11" s="203" t="s">
        <v>470</v>
      </c>
      <c r="BR11" s="203" t="s">
        <v>548</v>
      </c>
      <c r="BS11" s="203" t="s">
        <v>470</v>
      </c>
      <c r="BT11" s="203" t="s">
        <v>470</v>
      </c>
      <c r="BU11" s="203" t="s">
        <v>470</v>
      </c>
      <c r="BV11" s="203" t="s">
        <v>470</v>
      </c>
      <c r="BW11" s="203" t="s">
        <v>470</v>
      </c>
      <c r="BX11" s="203" t="s">
        <v>470</v>
      </c>
      <c r="BY11" s="203" t="s">
        <v>470</v>
      </c>
      <c r="BZ11" s="203" t="s">
        <v>470</v>
      </c>
      <c r="CA11" s="203" t="s">
        <v>470</v>
      </c>
    </row>
    <row r="12" spans="1:159" s="198" customFormat="1" ht="67.5" customHeight="1" x14ac:dyDescent="0.25">
      <c r="A12" s="426" t="s">
        <v>476</v>
      </c>
      <c r="B12" s="426"/>
      <c r="C12" s="426"/>
      <c r="D12" s="426"/>
      <c r="E12" s="426"/>
      <c r="F12" s="426"/>
      <c r="G12" s="450" t="s">
        <v>549</v>
      </c>
      <c r="H12" s="450"/>
      <c r="I12" s="450"/>
      <c r="J12" s="450"/>
      <c r="K12" s="450"/>
      <c r="L12" s="450"/>
      <c r="M12" s="450"/>
      <c r="N12" s="450"/>
      <c r="O12" s="450"/>
      <c r="P12" s="450"/>
      <c r="CB12" s="203" t="s">
        <v>476</v>
      </c>
      <c r="CC12" s="203" t="s">
        <v>470</v>
      </c>
      <c r="CD12" s="203" t="s">
        <v>470</v>
      </c>
      <c r="CE12" s="203" t="s">
        <v>470</v>
      </c>
      <c r="CF12" s="203" t="s">
        <v>470</v>
      </c>
      <c r="CG12" s="203" t="s">
        <v>470</v>
      </c>
      <c r="CH12" s="203" t="s">
        <v>549</v>
      </c>
      <c r="CI12" s="203" t="s">
        <v>470</v>
      </c>
      <c r="CJ12" s="203" t="s">
        <v>470</v>
      </c>
      <c r="CK12" s="203" t="s">
        <v>470</v>
      </c>
      <c r="CL12" s="203" t="s">
        <v>470</v>
      </c>
      <c r="CM12" s="203" t="s">
        <v>470</v>
      </c>
      <c r="CN12" s="203" t="s">
        <v>470</v>
      </c>
      <c r="CO12" s="203" t="s">
        <v>470</v>
      </c>
      <c r="CP12" s="203" t="s">
        <v>470</v>
      </c>
      <c r="CQ12" s="203" t="s">
        <v>470</v>
      </c>
    </row>
    <row r="13" spans="1:159" s="198" customFormat="1" ht="67.5" customHeight="1" x14ac:dyDescent="0.25">
      <c r="A13" s="452" t="s">
        <v>473</v>
      </c>
      <c r="B13" s="452"/>
      <c r="C13" s="452"/>
      <c r="D13" s="452"/>
      <c r="E13" s="452"/>
      <c r="F13" s="452"/>
      <c r="G13" s="450" t="s">
        <v>550</v>
      </c>
      <c r="H13" s="450"/>
      <c r="I13" s="450"/>
      <c r="J13" s="450"/>
      <c r="K13" s="450"/>
      <c r="L13" s="450"/>
      <c r="M13" s="450"/>
      <c r="N13" s="450"/>
      <c r="O13" s="450"/>
      <c r="P13" s="450"/>
      <c r="Q13" s="204" t="s">
        <v>473</v>
      </c>
      <c r="R13" s="205" t="s">
        <v>550</v>
      </c>
      <c r="S13" s="203"/>
      <c r="T13" s="203"/>
      <c r="U13" s="203"/>
      <c r="V13" s="203"/>
      <c r="W13" s="203"/>
      <c r="X13" s="203"/>
      <c r="Y13" s="203"/>
      <c r="Z13" s="203"/>
      <c r="AA13" s="203"/>
      <c r="CR13" s="203" t="s">
        <v>473</v>
      </c>
      <c r="CS13" s="203" t="s">
        <v>470</v>
      </c>
      <c r="CT13" s="203" t="s">
        <v>470</v>
      </c>
      <c r="CU13" s="203" t="s">
        <v>470</v>
      </c>
      <c r="CV13" s="203" t="s">
        <v>470</v>
      </c>
      <c r="CW13" s="203" t="s">
        <v>470</v>
      </c>
      <c r="CX13" s="203" t="s">
        <v>550</v>
      </c>
      <c r="CY13" s="203" t="s">
        <v>470</v>
      </c>
      <c r="CZ13" s="203" t="s">
        <v>470</v>
      </c>
      <c r="DA13" s="203" t="s">
        <v>470</v>
      </c>
      <c r="DB13" s="203" t="s">
        <v>470</v>
      </c>
      <c r="DC13" s="203" t="s">
        <v>470</v>
      </c>
      <c r="DD13" s="203" t="s">
        <v>470</v>
      </c>
      <c r="DE13" s="203" t="s">
        <v>470</v>
      </c>
      <c r="DF13" s="203" t="s">
        <v>470</v>
      </c>
      <c r="DG13" s="203" t="s">
        <v>470</v>
      </c>
    </row>
    <row r="14" spans="1:159" s="198" customFormat="1" ht="33.75" customHeight="1" x14ac:dyDescent="0.25">
      <c r="A14" s="426" t="s">
        <v>477</v>
      </c>
      <c r="B14" s="426"/>
      <c r="C14" s="426"/>
      <c r="D14" s="426"/>
      <c r="E14" s="426"/>
      <c r="F14" s="426"/>
      <c r="G14" s="450" t="s">
        <v>551</v>
      </c>
      <c r="H14" s="450"/>
      <c r="I14" s="450"/>
      <c r="J14" s="450"/>
      <c r="K14" s="450"/>
      <c r="L14" s="450"/>
      <c r="M14" s="450"/>
      <c r="N14" s="450"/>
      <c r="O14" s="450"/>
      <c r="P14" s="450"/>
      <c r="Q14" s="204" t="s">
        <v>477</v>
      </c>
      <c r="R14" s="205" t="s">
        <v>551</v>
      </c>
      <c r="S14" s="203"/>
      <c r="T14" s="203"/>
      <c r="U14" s="203"/>
      <c r="V14" s="203"/>
      <c r="W14" s="203"/>
      <c r="X14" s="203"/>
      <c r="Y14" s="203"/>
      <c r="Z14" s="203"/>
      <c r="AA14" s="203"/>
      <c r="DH14" s="203" t="s">
        <v>477</v>
      </c>
      <c r="DI14" s="203" t="s">
        <v>470</v>
      </c>
      <c r="DJ14" s="203" t="s">
        <v>470</v>
      </c>
      <c r="DK14" s="203" t="s">
        <v>470</v>
      </c>
      <c r="DL14" s="203" t="s">
        <v>470</v>
      </c>
      <c r="DM14" s="203" t="s">
        <v>470</v>
      </c>
      <c r="DN14" s="203" t="s">
        <v>551</v>
      </c>
      <c r="DO14" s="203" t="s">
        <v>470</v>
      </c>
      <c r="DP14" s="203" t="s">
        <v>470</v>
      </c>
      <c r="DQ14" s="203" t="s">
        <v>470</v>
      </c>
      <c r="DR14" s="203" t="s">
        <v>470</v>
      </c>
      <c r="DS14" s="203" t="s">
        <v>470</v>
      </c>
      <c r="DT14" s="203" t="s">
        <v>470</v>
      </c>
      <c r="DU14" s="203" t="s">
        <v>470</v>
      </c>
      <c r="DV14" s="203" t="s">
        <v>470</v>
      </c>
      <c r="DW14" s="203" t="s">
        <v>470</v>
      </c>
    </row>
    <row r="15" spans="1:159" s="198" customFormat="1" ht="11.25" customHeight="1" x14ac:dyDescent="0.25">
      <c r="A15" s="426" t="s">
        <v>478</v>
      </c>
      <c r="B15" s="426"/>
      <c r="C15" s="426"/>
      <c r="D15" s="426"/>
      <c r="E15" s="426"/>
      <c r="F15" s="426"/>
      <c r="G15" s="450"/>
      <c r="H15" s="450"/>
      <c r="I15" s="450"/>
      <c r="J15" s="450"/>
      <c r="K15" s="450"/>
      <c r="L15" s="450"/>
      <c r="M15" s="450"/>
      <c r="N15" s="450"/>
      <c r="O15" s="450"/>
      <c r="P15" s="450"/>
      <c r="DX15" s="203" t="s">
        <v>478</v>
      </c>
      <c r="DY15" s="203" t="s">
        <v>470</v>
      </c>
      <c r="DZ15" s="203" t="s">
        <v>470</v>
      </c>
      <c r="EA15" s="203" t="s">
        <v>470</v>
      </c>
      <c r="EB15" s="203" t="s">
        <v>470</v>
      </c>
      <c r="EC15" s="203" t="s">
        <v>470</v>
      </c>
      <c r="ED15" s="203" t="s">
        <v>470</v>
      </c>
      <c r="EE15" s="203" t="s">
        <v>470</v>
      </c>
      <c r="EF15" s="203" t="s">
        <v>470</v>
      </c>
      <c r="EG15" s="203" t="s">
        <v>470</v>
      </c>
      <c r="EH15" s="203" t="s">
        <v>470</v>
      </c>
      <c r="EI15" s="203" t="s">
        <v>470</v>
      </c>
      <c r="EJ15" s="203" t="s">
        <v>470</v>
      </c>
      <c r="EK15" s="203" t="s">
        <v>470</v>
      </c>
      <c r="EL15" s="203" t="s">
        <v>470</v>
      </c>
      <c r="EM15" s="203" t="s">
        <v>470</v>
      </c>
    </row>
    <row r="16" spans="1:159" s="198" customFormat="1" ht="11.25" customHeight="1" x14ac:dyDescent="0.25">
      <c r="A16" s="426" t="s">
        <v>472</v>
      </c>
      <c r="B16" s="426"/>
      <c r="C16" s="426"/>
      <c r="D16" s="426"/>
      <c r="E16" s="426"/>
      <c r="F16" s="426"/>
      <c r="G16" s="450" t="s">
        <v>552</v>
      </c>
      <c r="H16" s="450"/>
      <c r="I16" s="450"/>
      <c r="J16" s="450"/>
      <c r="K16" s="450"/>
      <c r="L16" s="450"/>
      <c r="M16" s="450"/>
      <c r="N16" s="450"/>
      <c r="O16" s="450"/>
      <c r="P16" s="450"/>
      <c r="R16" s="206" t="s">
        <v>552</v>
      </c>
      <c r="EN16" s="203" t="s">
        <v>472</v>
      </c>
      <c r="EO16" s="203" t="s">
        <v>470</v>
      </c>
      <c r="EP16" s="203" t="s">
        <v>470</v>
      </c>
      <c r="EQ16" s="203" t="s">
        <v>470</v>
      </c>
      <c r="ER16" s="203" t="s">
        <v>470</v>
      </c>
      <c r="ES16" s="203" t="s">
        <v>470</v>
      </c>
      <c r="ET16" s="203" t="s">
        <v>552</v>
      </c>
      <c r="EU16" s="203" t="s">
        <v>470</v>
      </c>
      <c r="EV16" s="203" t="s">
        <v>470</v>
      </c>
      <c r="EW16" s="203" t="s">
        <v>470</v>
      </c>
      <c r="EX16" s="203" t="s">
        <v>470</v>
      </c>
      <c r="EY16" s="203" t="s">
        <v>470</v>
      </c>
      <c r="EZ16" s="203" t="s">
        <v>470</v>
      </c>
      <c r="FA16" s="203" t="s">
        <v>470</v>
      </c>
      <c r="FB16" s="203" t="s">
        <v>470</v>
      </c>
      <c r="FC16" s="203" t="s">
        <v>470</v>
      </c>
    </row>
    <row r="17" spans="1:232" s="198" customFormat="1" ht="15" x14ac:dyDescent="0.25">
      <c r="A17" s="426" t="s">
        <v>471</v>
      </c>
      <c r="B17" s="426"/>
      <c r="C17" s="426"/>
      <c r="D17" s="426"/>
      <c r="E17" s="426"/>
      <c r="F17" s="426"/>
      <c r="G17" s="450" t="s">
        <v>553</v>
      </c>
      <c r="H17" s="450"/>
      <c r="I17" s="450"/>
      <c r="J17" s="450"/>
      <c r="K17" s="450"/>
      <c r="L17" s="450"/>
      <c r="M17" s="450"/>
      <c r="N17" s="450"/>
      <c r="O17" s="450"/>
      <c r="P17" s="450"/>
      <c r="R17" s="206" t="s">
        <v>553</v>
      </c>
      <c r="FD17" s="203" t="s">
        <v>471</v>
      </c>
      <c r="FE17" s="203" t="s">
        <v>470</v>
      </c>
      <c r="FF17" s="203" t="s">
        <v>470</v>
      </c>
      <c r="FG17" s="203" t="s">
        <v>470</v>
      </c>
      <c r="FH17" s="203" t="s">
        <v>470</v>
      </c>
      <c r="FI17" s="203" t="s">
        <v>470</v>
      </c>
      <c r="FJ17" s="203" t="s">
        <v>553</v>
      </c>
      <c r="FK17" s="203" t="s">
        <v>470</v>
      </c>
      <c r="FL17" s="203" t="s">
        <v>470</v>
      </c>
      <c r="FM17" s="203" t="s">
        <v>470</v>
      </c>
      <c r="FN17" s="203" t="s">
        <v>470</v>
      </c>
      <c r="FO17" s="203" t="s">
        <v>470</v>
      </c>
      <c r="FP17" s="203" t="s">
        <v>470</v>
      </c>
      <c r="FQ17" s="203" t="s">
        <v>470</v>
      </c>
      <c r="FR17" s="203" t="s">
        <v>470</v>
      </c>
      <c r="FS17" s="203" t="s">
        <v>470</v>
      </c>
    </row>
    <row r="18" spans="1:232" s="198" customFormat="1" ht="6" customHeight="1" x14ac:dyDescent="0.25">
      <c r="A18" s="207"/>
      <c r="B18" s="199"/>
      <c r="C18" s="199"/>
      <c r="D18" s="199"/>
      <c r="E18" s="199"/>
      <c r="F18" s="208"/>
      <c r="G18" s="209"/>
      <c r="H18" s="209"/>
      <c r="I18" s="209"/>
      <c r="J18" s="209"/>
      <c r="K18" s="209"/>
      <c r="L18" s="209"/>
      <c r="M18" s="209"/>
      <c r="N18" s="209"/>
      <c r="O18" s="209"/>
      <c r="P18" s="209"/>
    </row>
    <row r="19" spans="1:232" s="198" customFormat="1" ht="15" x14ac:dyDescent="0.25">
      <c r="A19" s="445" t="s">
        <v>554</v>
      </c>
      <c r="B19" s="445"/>
      <c r="C19" s="445"/>
      <c r="D19" s="445"/>
      <c r="E19" s="445"/>
      <c r="F19" s="445"/>
      <c r="G19" s="445"/>
      <c r="H19" s="445"/>
      <c r="I19" s="445"/>
      <c r="J19" s="445"/>
      <c r="K19" s="445"/>
      <c r="L19" s="445"/>
      <c r="M19" s="445"/>
      <c r="N19" s="445"/>
      <c r="O19" s="445"/>
      <c r="P19" s="445"/>
      <c r="FT19" s="203" t="s">
        <v>470</v>
      </c>
      <c r="FU19" s="203" t="s">
        <v>470</v>
      </c>
      <c r="FV19" s="203" t="s">
        <v>470</v>
      </c>
      <c r="FW19" s="203" t="s">
        <v>470</v>
      </c>
      <c r="FX19" s="203" t="s">
        <v>470</v>
      </c>
      <c r="FY19" s="203" t="s">
        <v>470</v>
      </c>
      <c r="FZ19" s="203" t="s">
        <v>470</v>
      </c>
      <c r="GA19" s="203" t="s">
        <v>470</v>
      </c>
      <c r="GB19" s="203" t="s">
        <v>470</v>
      </c>
      <c r="GC19" s="203" t="s">
        <v>470</v>
      </c>
      <c r="GD19" s="203" t="s">
        <v>470</v>
      </c>
      <c r="GE19" s="203" t="s">
        <v>470</v>
      </c>
      <c r="GF19" s="203" t="s">
        <v>470</v>
      </c>
      <c r="GG19" s="203" t="s">
        <v>470</v>
      </c>
      <c r="GH19" s="203" t="s">
        <v>470</v>
      </c>
      <c r="GI19" s="203" t="s">
        <v>470</v>
      </c>
    </row>
    <row r="20" spans="1:232" s="198" customFormat="1" ht="15" customHeight="1" x14ac:dyDescent="0.25">
      <c r="A20" s="446" t="s">
        <v>391</v>
      </c>
      <c r="B20" s="446"/>
      <c r="C20" s="446"/>
      <c r="D20" s="446"/>
      <c r="E20" s="446"/>
      <c r="F20" s="446"/>
      <c r="G20" s="446"/>
      <c r="H20" s="446"/>
      <c r="I20" s="446"/>
      <c r="J20" s="446"/>
      <c r="K20" s="446"/>
      <c r="L20" s="446"/>
      <c r="M20" s="446"/>
      <c r="N20" s="446"/>
      <c r="O20" s="446"/>
      <c r="P20" s="446"/>
    </row>
    <row r="21" spans="1:232" s="198" customFormat="1" ht="6" customHeight="1" x14ac:dyDescent="0.25">
      <c r="A21" s="210"/>
      <c r="B21" s="210"/>
      <c r="C21" s="210"/>
      <c r="D21" s="210"/>
      <c r="E21" s="210"/>
      <c r="F21" s="210"/>
      <c r="G21" s="210"/>
      <c r="H21" s="210"/>
      <c r="I21" s="210"/>
      <c r="J21" s="210"/>
      <c r="K21" s="210"/>
      <c r="L21" s="210"/>
      <c r="M21" s="210"/>
      <c r="N21" s="210"/>
      <c r="O21" s="210"/>
      <c r="P21" s="210"/>
    </row>
    <row r="22" spans="1:232" s="198" customFormat="1" ht="15" x14ac:dyDescent="0.25">
      <c r="A22" s="451" t="s">
        <v>593</v>
      </c>
      <c r="B22" s="445"/>
      <c r="C22" s="445"/>
      <c r="D22" s="445"/>
      <c r="E22" s="445"/>
      <c r="F22" s="445"/>
      <c r="G22" s="445"/>
      <c r="H22" s="445"/>
      <c r="I22" s="445"/>
      <c r="J22" s="445"/>
      <c r="K22" s="445"/>
      <c r="L22" s="445"/>
      <c r="M22" s="445"/>
      <c r="N22" s="445"/>
      <c r="O22" s="445"/>
      <c r="P22" s="445"/>
      <c r="GJ22" s="203" t="s">
        <v>470</v>
      </c>
      <c r="GK22" s="203" t="s">
        <v>470</v>
      </c>
      <c r="GL22" s="203" t="s">
        <v>470</v>
      </c>
      <c r="GM22" s="203" t="s">
        <v>470</v>
      </c>
      <c r="GN22" s="203" t="s">
        <v>470</v>
      </c>
      <c r="GO22" s="203" t="s">
        <v>470</v>
      </c>
      <c r="GP22" s="203" t="s">
        <v>470</v>
      </c>
      <c r="GQ22" s="203" t="s">
        <v>470</v>
      </c>
      <c r="GR22" s="203" t="s">
        <v>470</v>
      </c>
      <c r="GS22" s="203" t="s">
        <v>470</v>
      </c>
      <c r="GT22" s="203" t="s">
        <v>470</v>
      </c>
      <c r="GU22" s="203" t="s">
        <v>470</v>
      </c>
      <c r="GV22" s="203" t="s">
        <v>470</v>
      </c>
      <c r="GW22" s="203" t="s">
        <v>470</v>
      </c>
      <c r="GX22" s="203" t="s">
        <v>470</v>
      </c>
      <c r="GY22" s="203" t="s">
        <v>470</v>
      </c>
    </row>
    <row r="23" spans="1:232" s="198" customFormat="1" ht="15" x14ac:dyDescent="0.25">
      <c r="A23" s="446" t="s">
        <v>392</v>
      </c>
      <c r="B23" s="446"/>
      <c r="C23" s="446"/>
      <c r="D23" s="446"/>
      <c r="E23" s="446"/>
      <c r="F23" s="446"/>
      <c r="G23" s="446"/>
      <c r="H23" s="446"/>
      <c r="I23" s="446"/>
      <c r="J23" s="446"/>
      <c r="K23" s="446"/>
      <c r="L23" s="446"/>
      <c r="M23" s="446"/>
      <c r="N23" s="446"/>
      <c r="O23" s="446"/>
      <c r="P23" s="446"/>
    </row>
    <row r="24" spans="1:232" s="198" customFormat="1" ht="17.25" customHeight="1" x14ac:dyDescent="0.25">
      <c r="A24" s="444" t="s">
        <v>393</v>
      </c>
      <c r="B24" s="444"/>
      <c r="C24" s="444"/>
      <c r="D24" s="444"/>
      <c r="E24" s="444"/>
      <c r="F24" s="444"/>
      <c r="G24" s="444"/>
      <c r="H24" s="444"/>
      <c r="I24" s="444"/>
      <c r="J24" s="444"/>
      <c r="K24" s="444"/>
      <c r="L24" s="444"/>
      <c r="M24" s="444"/>
      <c r="N24" s="444"/>
      <c r="O24" s="444"/>
      <c r="P24" s="444"/>
    </row>
    <row r="25" spans="1:232" s="198" customFormat="1" ht="8.25" customHeight="1" x14ac:dyDescent="0.25">
      <c r="A25" s="211"/>
      <c r="B25" s="211"/>
      <c r="C25" s="211"/>
      <c r="D25" s="211"/>
      <c r="E25" s="211"/>
      <c r="F25" s="211"/>
      <c r="G25" s="211"/>
      <c r="H25" s="211"/>
      <c r="I25" s="211"/>
      <c r="J25" s="211"/>
      <c r="K25" s="211"/>
      <c r="L25" s="211"/>
      <c r="M25" s="211"/>
      <c r="N25" s="211"/>
      <c r="O25" s="211"/>
      <c r="P25" s="211"/>
    </row>
    <row r="26" spans="1:232" s="198" customFormat="1" ht="15" x14ac:dyDescent="0.25">
      <c r="A26" s="445" t="s">
        <v>537</v>
      </c>
      <c r="B26" s="445"/>
      <c r="C26" s="445"/>
      <c r="D26" s="445"/>
      <c r="E26" s="445"/>
      <c r="F26" s="445"/>
      <c r="G26" s="445"/>
      <c r="H26" s="445"/>
      <c r="I26" s="445"/>
      <c r="J26" s="445"/>
      <c r="K26" s="445"/>
      <c r="L26" s="445"/>
      <c r="M26" s="445"/>
      <c r="N26" s="445"/>
      <c r="O26" s="445"/>
      <c r="P26" s="445"/>
      <c r="GZ26" s="203" t="s">
        <v>555</v>
      </c>
      <c r="HA26" s="203" t="s">
        <v>470</v>
      </c>
      <c r="HB26" s="203" t="s">
        <v>470</v>
      </c>
      <c r="HC26" s="203" t="s">
        <v>470</v>
      </c>
      <c r="HD26" s="203" t="s">
        <v>470</v>
      </c>
      <c r="HE26" s="203" t="s">
        <v>470</v>
      </c>
      <c r="HF26" s="203" t="s">
        <v>470</v>
      </c>
      <c r="HG26" s="203" t="s">
        <v>470</v>
      </c>
      <c r="HH26" s="203" t="s">
        <v>470</v>
      </c>
      <c r="HI26" s="203" t="s">
        <v>470</v>
      </c>
      <c r="HJ26" s="203" t="s">
        <v>470</v>
      </c>
      <c r="HK26" s="203" t="s">
        <v>470</v>
      </c>
      <c r="HL26" s="203" t="s">
        <v>470</v>
      </c>
      <c r="HM26" s="203" t="s">
        <v>470</v>
      </c>
      <c r="HN26" s="203" t="s">
        <v>470</v>
      </c>
      <c r="HO26" s="203" t="s">
        <v>470</v>
      </c>
    </row>
    <row r="27" spans="1:232" s="198" customFormat="1" ht="11.25" customHeight="1" x14ac:dyDescent="0.25">
      <c r="A27" s="446" t="s">
        <v>469</v>
      </c>
      <c r="B27" s="446"/>
      <c r="C27" s="446"/>
      <c r="D27" s="446"/>
      <c r="E27" s="446"/>
      <c r="F27" s="446"/>
      <c r="G27" s="446"/>
      <c r="H27" s="446"/>
      <c r="I27" s="446"/>
      <c r="J27" s="446"/>
      <c r="K27" s="446"/>
      <c r="L27" s="446"/>
      <c r="M27" s="446"/>
      <c r="N27" s="446"/>
      <c r="O27" s="446"/>
      <c r="P27" s="446"/>
    </row>
    <row r="28" spans="1:232" s="198" customFormat="1" ht="12" customHeight="1" x14ac:dyDescent="0.25">
      <c r="A28" s="199" t="s">
        <v>394</v>
      </c>
      <c r="B28" s="212" t="s">
        <v>479</v>
      </c>
      <c r="C28" s="196" t="s">
        <v>395</v>
      </c>
      <c r="D28" s="196"/>
      <c r="E28" s="196"/>
      <c r="F28" s="213"/>
      <c r="G28" s="213"/>
      <c r="H28" s="213"/>
      <c r="I28" s="213"/>
      <c r="J28" s="213"/>
      <c r="K28" s="213"/>
      <c r="L28" s="213"/>
      <c r="M28" s="213"/>
      <c r="N28" s="213"/>
      <c r="O28" s="213"/>
      <c r="P28" s="213"/>
    </row>
    <row r="29" spans="1:232" s="198" customFormat="1" ht="15" x14ac:dyDescent="0.25">
      <c r="A29" s="199" t="s">
        <v>396</v>
      </c>
      <c r="B29" s="447"/>
      <c r="C29" s="447"/>
      <c r="D29" s="447"/>
      <c r="E29" s="447"/>
      <c r="F29" s="447"/>
      <c r="G29" s="213"/>
      <c r="H29" s="213"/>
      <c r="I29" s="213"/>
      <c r="J29" s="213"/>
      <c r="K29" s="213"/>
      <c r="L29" s="213"/>
      <c r="M29" s="213"/>
      <c r="N29" s="213"/>
      <c r="O29" s="213"/>
      <c r="P29" s="213"/>
      <c r="HP29" s="203" t="s">
        <v>470</v>
      </c>
      <c r="HQ29" s="203" t="s">
        <v>470</v>
      </c>
      <c r="HR29" s="203" t="s">
        <v>470</v>
      </c>
      <c r="HS29" s="203" t="s">
        <v>470</v>
      </c>
      <c r="HT29" s="203" t="s">
        <v>470</v>
      </c>
    </row>
    <row r="30" spans="1:232" s="198" customFormat="1" ht="10.5" customHeight="1" x14ac:dyDescent="0.25">
      <c r="A30" s="199"/>
      <c r="B30" s="448" t="s">
        <v>397</v>
      </c>
      <c r="C30" s="448"/>
      <c r="D30" s="448"/>
      <c r="E30" s="448"/>
      <c r="F30" s="448"/>
      <c r="G30" s="214"/>
      <c r="H30" s="214"/>
      <c r="I30" s="214"/>
      <c r="J30" s="214"/>
      <c r="K30" s="214"/>
      <c r="L30" s="214"/>
      <c r="M30" s="214"/>
      <c r="N30" s="214"/>
      <c r="O30" s="215"/>
      <c r="P30" s="214"/>
    </row>
    <row r="31" spans="1:232" s="198" customFormat="1" ht="9.75" customHeight="1" x14ac:dyDescent="0.25">
      <c r="A31" s="199"/>
      <c r="B31" s="199"/>
      <c r="C31" s="199"/>
      <c r="D31" s="216"/>
      <c r="E31" s="216"/>
      <c r="F31" s="216"/>
      <c r="G31" s="216"/>
      <c r="H31" s="216"/>
      <c r="I31" s="216"/>
      <c r="J31" s="216"/>
      <c r="K31" s="216"/>
      <c r="L31" s="216"/>
      <c r="M31" s="216"/>
      <c r="N31" s="216"/>
      <c r="O31" s="214"/>
      <c r="P31" s="214"/>
    </row>
    <row r="32" spans="1:232" s="198" customFormat="1" ht="15" x14ac:dyDescent="0.25">
      <c r="A32" s="217" t="s">
        <v>480</v>
      </c>
      <c r="B32" s="218"/>
      <c r="C32" s="449" t="s">
        <v>556</v>
      </c>
      <c r="D32" s="449"/>
      <c r="E32" s="449"/>
      <c r="F32" s="449"/>
      <c r="G32" s="203"/>
      <c r="H32" s="203"/>
      <c r="I32" s="203"/>
      <c r="J32" s="203"/>
      <c r="K32" s="203"/>
      <c r="L32" s="203"/>
      <c r="M32" s="203"/>
      <c r="N32" s="203"/>
      <c r="O32" s="203"/>
      <c r="P32" s="203"/>
      <c r="HU32" s="203" t="s">
        <v>556</v>
      </c>
      <c r="HV32" s="203" t="s">
        <v>470</v>
      </c>
      <c r="HW32" s="203" t="s">
        <v>470</v>
      </c>
      <c r="HX32" s="203" t="s">
        <v>470</v>
      </c>
    </row>
    <row r="33" spans="1:240" s="198" customFormat="1" ht="9.75" customHeight="1" x14ac:dyDescent="0.25">
      <c r="A33" s="199"/>
      <c r="B33" s="218"/>
      <c r="C33" s="219"/>
      <c r="D33" s="220"/>
      <c r="E33" s="220"/>
      <c r="F33" s="220"/>
      <c r="G33" s="221"/>
      <c r="H33" s="221"/>
      <c r="I33" s="221"/>
      <c r="J33" s="221"/>
      <c r="K33" s="221"/>
      <c r="L33" s="221"/>
      <c r="M33" s="221"/>
      <c r="N33" s="221"/>
      <c r="O33" s="221"/>
      <c r="P33" s="221"/>
    </row>
    <row r="34" spans="1:240" s="198" customFormat="1" ht="12" customHeight="1" x14ac:dyDescent="0.25">
      <c r="A34" s="217" t="s">
        <v>398</v>
      </c>
      <c r="B34" s="218"/>
      <c r="C34" s="222"/>
      <c r="D34" s="223">
        <v>30179.47</v>
      </c>
      <c r="E34" s="224" t="s">
        <v>399</v>
      </c>
      <c r="G34" s="218"/>
      <c r="H34" s="218"/>
      <c r="I34" s="218"/>
      <c r="J34" s="218"/>
      <c r="K34" s="218"/>
      <c r="L34" s="218"/>
      <c r="M34" s="218"/>
      <c r="N34" s="225"/>
      <c r="O34" s="225"/>
      <c r="P34" s="218"/>
    </row>
    <row r="35" spans="1:240" s="198" customFormat="1" ht="12" customHeight="1" x14ac:dyDescent="0.25">
      <c r="A35" s="199"/>
      <c r="B35" s="226" t="s">
        <v>400</v>
      </c>
      <c r="C35" s="227"/>
      <c r="D35" s="228"/>
      <c r="E35" s="224"/>
      <c r="G35" s="218"/>
    </row>
    <row r="36" spans="1:240" s="198" customFormat="1" ht="12" customHeight="1" x14ac:dyDescent="0.25">
      <c r="A36" s="199"/>
      <c r="B36" s="229" t="s">
        <v>401</v>
      </c>
      <c r="C36" s="222"/>
      <c r="D36" s="223">
        <v>25149.56</v>
      </c>
      <c r="E36" s="224" t="s">
        <v>399</v>
      </c>
      <c r="I36" s="218"/>
      <c r="K36" s="218" t="s">
        <v>402</v>
      </c>
      <c r="L36" s="218"/>
      <c r="M36" s="218"/>
      <c r="N36" s="230"/>
      <c r="O36" s="223">
        <v>1195.81</v>
      </c>
      <c r="P36" s="224" t="s">
        <v>399</v>
      </c>
    </row>
    <row r="37" spans="1:240" s="198" customFormat="1" ht="12" customHeight="1" x14ac:dyDescent="0.25">
      <c r="A37" s="199"/>
      <c r="B37" s="229" t="s">
        <v>403</v>
      </c>
      <c r="C37" s="231"/>
      <c r="D37" s="232">
        <v>0</v>
      </c>
      <c r="E37" s="224" t="s">
        <v>399</v>
      </c>
      <c r="I37" s="218"/>
      <c r="K37" s="218" t="s">
        <v>481</v>
      </c>
      <c r="L37" s="218"/>
      <c r="M37" s="218"/>
      <c r="N37" s="230"/>
      <c r="O37" s="223">
        <v>273.76</v>
      </c>
      <c r="P37" s="224" t="s">
        <v>399</v>
      </c>
    </row>
    <row r="38" spans="1:240" s="198" customFormat="1" ht="12" customHeight="1" x14ac:dyDescent="0.25">
      <c r="A38" s="199"/>
      <c r="B38" s="229" t="s">
        <v>405</v>
      </c>
      <c r="C38" s="231"/>
      <c r="D38" s="232">
        <v>0</v>
      </c>
      <c r="E38" s="224" t="s">
        <v>399</v>
      </c>
      <c r="I38" s="218"/>
      <c r="K38" s="218" t="s">
        <v>404</v>
      </c>
      <c r="L38" s="218"/>
      <c r="M38" s="218"/>
      <c r="N38" s="233"/>
      <c r="O38" s="232">
        <v>3765.5</v>
      </c>
      <c r="P38" s="234" t="s">
        <v>482</v>
      </c>
    </row>
    <row r="39" spans="1:240" s="198" customFormat="1" ht="12" customHeight="1" x14ac:dyDescent="0.25">
      <c r="A39" s="199"/>
      <c r="B39" s="229" t="s">
        <v>407</v>
      </c>
      <c r="C39" s="231"/>
      <c r="D39" s="223">
        <v>0</v>
      </c>
      <c r="E39" s="224" t="s">
        <v>399</v>
      </c>
      <c r="I39" s="218"/>
      <c r="K39" s="218" t="s">
        <v>406</v>
      </c>
      <c r="L39" s="218"/>
      <c r="M39" s="218"/>
      <c r="N39" s="233"/>
      <c r="O39" s="232">
        <v>799.4</v>
      </c>
      <c r="P39" s="234" t="s">
        <v>482</v>
      </c>
    </row>
    <row r="40" spans="1:240" s="198" customFormat="1" ht="9.75" customHeight="1" x14ac:dyDescent="0.25">
      <c r="A40" s="199"/>
      <c r="B40" s="218"/>
      <c r="D40" s="235"/>
      <c r="E40" s="224"/>
      <c r="H40" s="218"/>
      <c r="I40" s="218"/>
      <c r="J40" s="218"/>
      <c r="K40" s="218"/>
      <c r="L40" s="218"/>
      <c r="M40" s="218"/>
      <c r="N40" s="221"/>
      <c r="O40" s="221"/>
      <c r="P40" s="218"/>
    </row>
    <row r="41" spans="1:240" s="198" customFormat="1" ht="11.25" customHeight="1" x14ac:dyDescent="0.25">
      <c r="A41" s="433" t="s">
        <v>408</v>
      </c>
      <c r="B41" s="434" t="s">
        <v>409</v>
      </c>
      <c r="C41" s="435" t="s">
        <v>410</v>
      </c>
      <c r="D41" s="436"/>
      <c r="E41" s="436"/>
      <c r="F41" s="436"/>
      <c r="G41" s="437"/>
      <c r="H41" s="434" t="s">
        <v>411</v>
      </c>
      <c r="I41" s="434" t="s">
        <v>23</v>
      </c>
      <c r="J41" s="434"/>
      <c r="K41" s="434"/>
      <c r="L41" s="435" t="s">
        <v>483</v>
      </c>
      <c r="M41" s="436"/>
      <c r="N41" s="436"/>
      <c r="O41" s="436"/>
      <c r="P41" s="437"/>
    </row>
    <row r="42" spans="1:240" s="198" customFormat="1" ht="11.25" customHeight="1" x14ac:dyDescent="0.25">
      <c r="A42" s="433"/>
      <c r="B42" s="434"/>
      <c r="C42" s="438"/>
      <c r="D42" s="439"/>
      <c r="E42" s="439"/>
      <c r="F42" s="439"/>
      <c r="G42" s="440"/>
      <c r="H42" s="434"/>
      <c r="I42" s="434"/>
      <c r="J42" s="434"/>
      <c r="K42" s="434"/>
      <c r="L42" s="441"/>
      <c r="M42" s="442"/>
      <c r="N42" s="442"/>
      <c r="O42" s="442"/>
      <c r="P42" s="443"/>
    </row>
    <row r="43" spans="1:240" s="198" customFormat="1" ht="54" customHeight="1" x14ac:dyDescent="0.25">
      <c r="A43" s="433"/>
      <c r="B43" s="434"/>
      <c r="C43" s="441"/>
      <c r="D43" s="442"/>
      <c r="E43" s="442"/>
      <c r="F43" s="442"/>
      <c r="G43" s="443"/>
      <c r="H43" s="434"/>
      <c r="I43" s="236" t="s">
        <v>484</v>
      </c>
      <c r="J43" s="236" t="s">
        <v>412</v>
      </c>
      <c r="K43" s="236" t="s">
        <v>413</v>
      </c>
      <c r="L43" s="236" t="s">
        <v>485</v>
      </c>
      <c r="M43" s="236" t="s">
        <v>486</v>
      </c>
      <c r="N43" s="236" t="s">
        <v>487</v>
      </c>
      <c r="O43" s="236" t="s">
        <v>412</v>
      </c>
      <c r="P43" s="236" t="s">
        <v>488</v>
      </c>
    </row>
    <row r="44" spans="1:240" s="198" customFormat="1" ht="13.5" customHeight="1" x14ac:dyDescent="0.25">
      <c r="A44" s="237">
        <v>1</v>
      </c>
      <c r="B44" s="238">
        <v>2</v>
      </c>
      <c r="C44" s="430">
        <v>3</v>
      </c>
      <c r="D44" s="431"/>
      <c r="E44" s="431"/>
      <c r="F44" s="431"/>
      <c r="G44" s="432"/>
      <c r="H44" s="238">
        <v>4</v>
      </c>
      <c r="I44" s="238">
        <v>5</v>
      </c>
      <c r="J44" s="238">
        <v>6</v>
      </c>
      <c r="K44" s="238">
        <v>7</v>
      </c>
      <c r="L44" s="238">
        <v>8</v>
      </c>
      <c r="M44" s="238">
        <v>9</v>
      </c>
      <c r="N44" s="238">
        <v>10</v>
      </c>
      <c r="O44" s="238">
        <v>11</v>
      </c>
      <c r="P44" s="238">
        <v>12</v>
      </c>
    </row>
    <row r="45" spans="1:240" s="198" customFormat="1" ht="15" x14ac:dyDescent="0.25">
      <c r="A45" s="427" t="s">
        <v>557</v>
      </c>
      <c r="B45" s="428"/>
      <c r="C45" s="428"/>
      <c r="D45" s="428"/>
      <c r="E45" s="428"/>
      <c r="F45" s="428"/>
      <c r="G45" s="428"/>
      <c r="H45" s="428"/>
      <c r="I45" s="428"/>
      <c r="J45" s="428"/>
      <c r="K45" s="428"/>
      <c r="L45" s="428"/>
      <c r="M45" s="428"/>
      <c r="N45" s="428"/>
      <c r="O45" s="428"/>
      <c r="P45" s="429"/>
      <c r="HY45" s="239" t="s">
        <v>557</v>
      </c>
    </row>
    <row r="46" spans="1:240" s="198" customFormat="1" ht="23.25" x14ac:dyDescent="0.25">
      <c r="A46" s="240" t="s">
        <v>64</v>
      </c>
      <c r="B46" s="241" t="s">
        <v>489</v>
      </c>
      <c r="C46" s="423" t="s">
        <v>490</v>
      </c>
      <c r="D46" s="423"/>
      <c r="E46" s="423"/>
      <c r="F46" s="423"/>
      <c r="G46" s="423"/>
      <c r="H46" s="242" t="s">
        <v>491</v>
      </c>
      <c r="I46" s="243">
        <v>760</v>
      </c>
      <c r="J46" s="244">
        <v>1</v>
      </c>
      <c r="K46" s="244">
        <v>760</v>
      </c>
      <c r="L46" s="245"/>
      <c r="M46" s="243"/>
      <c r="N46" s="246"/>
      <c r="O46" s="243"/>
      <c r="P46" s="247"/>
      <c r="HY46" s="239"/>
      <c r="HZ46" s="239" t="s">
        <v>490</v>
      </c>
      <c r="IA46" s="239" t="s">
        <v>470</v>
      </c>
      <c r="IB46" s="239" t="s">
        <v>470</v>
      </c>
      <c r="IC46" s="239" t="s">
        <v>470</v>
      </c>
      <c r="ID46" s="239" t="s">
        <v>470</v>
      </c>
    </row>
    <row r="47" spans="1:240" s="198" customFormat="1" ht="15" x14ac:dyDescent="0.25">
      <c r="A47" s="248"/>
      <c r="B47" s="249" t="s">
        <v>64</v>
      </c>
      <c r="C47" s="426" t="s">
        <v>492</v>
      </c>
      <c r="D47" s="426"/>
      <c r="E47" s="426"/>
      <c r="F47" s="426"/>
      <c r="G47" s="426"/>
      <c r="H47" s="250" t="s">
        <v>415</v>
      </c>
      <c r="I47" s="251"/>
      <c r="J47" s="251"/>
      <c r="K47" s="252">
        <v>501.6</v>
      </c>
      <c r="L47" s="253"/>
      <c r="M47" s="251"/>
      <c r="N47" s="253"/>
      <c r="O47" s="251"/>
      <c r="P47" s="254">
        <v>146141.16</v>
      </c>
      <c r="HY47" s="239"/>
      <c r="HZ47" s="239"/>
      <c r="IA47" s="239"/>
      <c r="IB47" s="239"/>
      <c r="IC47" s="239"/>
      <c r="ID47" s="239"/>
      <c r="IE47" s="203" t="s">
        <v>492</v>
      </c>
    </row>
    <row r="48" spans="1:240" s="198" customFormat="1" ht="15" x14ac:dyDescent="0.25">
      <c r="A48" s="255"/>
      <c r="B48" s="249" t="s">
        <v>493</v>
      </c>
      <c r="C48" s="426" t="s">
        <v>494</v>
      </c>
      <c r="D48" s="426"/>
      <c r="E48" s="426"/>
      <c r="F48" s="426"/>
      <c r="G48" s="426"/>
      <c r="H48" s="250" t="s">
        <v>415</v>
      </c>
      <c r="I48" s="256">
        <v>0.66</v>
      </c>
      <c r="J48" s="251"/>
      <c r="K48" s="252">
        <v>501.6</v>
      </c>
      <c r="L48" s="257"/>
      <c r="M48" s="258"/>
      <c r="N48" s="259">
        <v>291.35000000000002</v>
      </c>
      <c r="O48" s="251"/>
      <c r="P48" s="254">
        <v>146141.16</v>
      </c>
      <c r="Q48" s="260"/>
      <c r="R48" s="260"/>
      <c r="HY48" s="239"/>
      <c r="HZ48" s="239"/>
      <c r="IA48" s="239"/>
      <c r="IB48" s="239"/>
      <c r="IC48" s="239"/>
      <c r="ID48" s="239"/>
      <c r="IE48" s="203"/>
      <c r="IF48" s="203" t="s">
        <v>494</v>
      </c>
    </row>
    <row r="49" spans="1:244" s="198" customFormat="1" ht="15" x14ac:dyDescent="0.25">
      <c r="A49" s="248"/>
      <c r="B49" s="249" t="s">
        <v>63</v>
      </c>
      <c r="C49" s="426" t="s">
        <v>414</v>
      </c>
      <c r="D49" s="426"/>
      <c r="E49" s="426"/>
      <c r="F49" s="426"/>
      <c r="G49" s="426"/>
      <c r="H49" s="250"/>
      <c r="I49" s="251"/>
      <c r="J49" s="251"/>
      <c r="K49" s="251"/>
      <c r="L49" s="253"/>
      <c r="M49" s="251"/>
      <c r="N49" s="253"/>
      <c r="O49" s="251"/>
      <c r="P49" s="254">
        <v>13620.72</v>
      </c>
      <c r="HY49" s="239"/>
      <c r="HZ49" s="239"/>
      <c r="IA49" s="239"/>
      <c r="IB49" s="239"/>
      <c r="IC49" s="239"/>
      <c r="ID49" s="239"/>
      <c r="IE49" s="203" t="s">
        <v>414</v>
      </c>
      <c r="IF49" s="203"/>
    </row>
    <row r="50" spans="1:244" s="198" customFormat="1" ht="15" x14ac:dyDescent="0.25">
      <c r="A50" s="248"/>
      <c r="B50" s="249"/>
      <c r="C50" s="426" t="s">
        <v>495</v>
      </c>
      <c r="D50" s="426"/>
      <c r="E50" s="426"/>
      <c r="F50" s="426"/>
      <c r="G50" s="426"/>
      <c r="H50" s="250" t="s">
        <v>415</v>
      </c>
      <c r="I50" s="251"/>
      <c r="J50" s="251"/>
      <c r="K50" s="252">
        <v>22.8</v>
      </c>
      <c r="L50" s="253"/>
      <c r="M50" s="251"/>
      <c r="N50" s="253"/>
      <c r="O50" s="251"/>
      <c r="P50" s="254">
        <v>7808.09</v>
      </c>
      <c r="HY50" s="239"/>
      <c r="HZ50" s="239"/>
      <c r="IA50" s="239"/>
      <c r="IB50" s="239"/>
      <c r="IC50" s="239"/>
      <c r="ID50" s="239"/>
      <c r="IE50" s="203" t="s">
        <v>495</v>
      </c>
      <c r="IF50" s="203"/>
    </row>
    <row r="51" spans="1:244" s="198" customFormat="1" ht="15" x14ac:dyDescent="0.25">
      <c r="A51" s="255"/>
      <c r="B51" s="249" t="s">
        <v>496</v>
      </c>
      <c r="C51" s="426" t="s">
        <v>497</v>
      </c>
      <c r="D51" s="426"/>
      <c r="E51" s="426"/>
      <c r="F51" s="426"/>
      <c r="G51" s="426"/>
      <c r="H51" s="250" t="s">
        <v>558</v>
      </c>
      <c r="I51" s="256">
        <v>0.03</v>
      </c>
      <c r="J51" s="251"/>
      <c r="K51" s="252">
        <v>22.8</v>
      </c>
      <c r="L51" s="261">
        <v>477.92</v>
      </c>
      <c r="M51" s="262">
        <v>1.25</v>
      </c>
      <c r="N51" s="259">
        <v>597.4</v>
      </c>
      <c r="O51" s="251"/>
      <c r="P51" s="254">
        <v>13620.72</v>
      </c>
      <c r="Q51" s="260"/>
      <c r="R51" s="260"/>
      <c r="HY51" s="239"/>
      <c r="HZ51" s="239"/>
      <c r="IA51" s="239"/>
      <c r="IB51" s="239"/>
      <c r="IC51" s="239"/>
      <c r="ID51" s="239"/>
      <c r="IE51" s="203"/>
      <c r="IF51" s="203" t="s">
        <v>497</v>
      </c>
    </row>
    <row r="52" spans="1:244" s="198" customFormat="1" ht="15" x14ac:dyDescent="0.25">
      <c r="A52" s="263"/>
      <c r="B52" s="249" t="s">
        <v>498</v>
      </c>
      <c r="C52" s="426" t="s">
        <v>499</v>
      </c>
      <c r="D52" s="426"/>
      <c r="E52" s="426"/>
      <c r="F52" s="426"/>
      <c r="G52" s="426"/>
      <c r="H52" s="250" t="s">
        <v>415</v>
      </c>
      <c r="I52" s="256">
        <v>0.03</v>
      </c>
      <c r="J52" s="251"/>
      <c r="K52" s="252">
        <v>22.8</v>
      </c>
      <c r="L52" s="253"/>
      <c r="M52" s="251"/>
      <c r="N52" s="264">
        <v>342.46</v>
      </c>
      <c r="O52" s="251"/>
      <c r="P52" s="254">
        <v>7808.09</v>
      </c>
      <c r="HY52" s="239"/>
      <c r="HZ52" s="239"/>
      <c r="IA52" s="239"/>
      <c r="IB52" s="239"/>
      <c r="IC52" s="239"/>
      <c r="ID52" s="239"/>
      <c r="IE52" s="203"/>
      <c r="IF52" s="203"/>
      <c r="IG52" s="203" t="s">
        <v>499</v>
      </c>
    </row>
    <row r="53" spans="1:244" s="198" customFormat="1" ht="15" x14ac:dyDescent="0.25">
      <c r="A53" s="265"/>
      <c r="B53" s="201"/>
      <c r="C53" s="425" t="s">
        <v>559</v>
      </c>
      <c r="D53" s="425"/>
      <c r="E53" s="425"/>
      <c r="F53" s="425"/>
      <c r="G53" s="425"/>
      <c r="H53" s="242"/>
      <c r="I53" s="243"/>
      <c r="J53" s="243"/>
      <c r="K53" s="243"/>
      <c r="L53" s="245"/>
      <c r="M53" s="243"/>
      <c r="N53" s="266"/>
      <c r="O53" s="243"/>
      <c r="P53" s="267">
        <v>167569.97</v>
      </c>
      <c r="Q53" s="260"/>
      <c r="R53" s="260"/>
      <c r="HY53" s="239"/>
      <c r="HZ53" s="239"/>
      <c r="IA53" s="239"/>
      <c r="IB53" s="239"/>
      <c r="IC53" s="239"/>
      <c r="ID53" s="239"/>
      <c r="IE53" s="203"/>
      <c r="IF53" s="203"/>
      <c r="IG53" s="203"/>
      <c r="IH53" s="239" t="s">
        <v>559</v>
      </c>
    </row>
    <row r="54" spans="1:244" s="198" customFormat="1" ht="15" x14ac:dyDescent="0.25">
      <c r="A54" s="263"/>
      <c r="B54" s="249"/>
      <c r="C54" s="426" t="s">
        <v>416</v>
      </c>
      <c r="D54" s="426"/>
      <c r="E54" s="426"/>
      <c r="F54" s="426"/>
      <c r="G54" s="426"/>
      <c r="H54" s="250"/>
      <c r="I54" s="251"/>
      <c r="J54" s="251"/>
      <c r="K54" s="251"/>
      <c r="L54" s="253"/>
      <c r="M54" s="251"/>
      <c r="N54" s="253"/>
      <c r="O54" s="251"/>
      <c r="P54" s="254">
        <v>153949.25</v>
      </c>
      <c r="HY54" s="239"/>
      <c r="HZ54" s="239"/>
      <c r="IA54" s="239"/>
      <c r="IB54" s="239"/>
      <c r="IC54" s="239"/>
      <c r="ID54" s="239"/>
      <c r="IE54" s="203"/>
      <c r="IF54" s="203"/>
      <c r="IG54" s="203"/>
      <c r="IH54" s="239"/>
      <c r="II54" s="203" t="s">
        <v>416</v>
      </c>
    </row>
    <row r="55" spans="1:244" s="198" customFormat="1" ht="15" x14ac:dyDescent="0.25">
      <c r="A55" s="263"/>
      <c r="B55" s="249" t="s">
        <v>560</v>
      </c>
      <c r="C55" s="426" t="s">
        <v>561</v>
      </c>
      <c r="D55" s="426"/>
      <c r="E55" s="426"/>
      <c r="F55" s="426"/>
      <c r="G55" s="426"/>
      <c r="H55" s="250" t="s">
        <v>417</v>
      </c>
      <c r="I55" s="268">
        <v>103</v>
      </c>
      <c r="J55" s="251"/>
      <c r="K55" s="268">
        <v>103</v>
      </c>
      <c r="L55" s="253"/>
      <c r="M55" s="251"/>
      <c r="N55" s="253"/>
      <c r="O55" s="251"/>
      <c r="P55" s="254">
        <v>158567.73000000001</v>
      </c>
      <c r="HY55" s="239"/>
      <c r="HZ55" s="239"/>
      <c r="IA55" s="239"/>
      <c r="IB55" s="239"/>
      <c r="IC55" s="239"/>
      <c r="ID55" s="239"/>
      <c r="IE55" s="203"/>
      <c r="IF55" s="203"/>
      <c r="IG55" s="203"/>
      <c r="IH55" s="239"/>
      <c r="II55" s="203" t="s">
        <v>561</v>
      </c>
    </row>
    <row r="56" spans="1:244" s="198" customFormat="1" ht="15" x14ac:dyDescent="0.25">
      <c r="A56" s="263"/>
      <c r="B56" s="249" t="s">
        <v>562</v>
      </c>
      <c r="C56" s="426" t="s">
        <v>563</v>
      </c>
      <c r="D56" s="426"/>
      <c r="E56" s="426"/>
      <c r="F56" s="426"/>
      <c r="G56" s="426"/>
      <c r="H56" s="250" t="s">
        <v>417</v>
      </c>
      <c r="I56" s="268">
        <v>60</v>
      </c>
      <c r="J56" s="251"/>
      <c r="K56" s="268">
        <v>60</v>
      </c>
      <c r="L56" s="253"/>
      <c r="M56" s="251"/>
      <c r="N56" s="253"/>
      <c r="O56" s="251"/>
      <c r="P56" s="254">
        <v>92369.55</v>
      </c>
      <c r="HY56" s="239"/>
      <c r="HZ56" s="239"/>
      <c r="IA56" s="239"/>
      <c r="IB56" s="239"/>
      <c r="IC56" s="239"/>
      <c r="ID56" s="239"/>
      <c r="IE56" s="203"/>
      <c r="IF56" s="203"/>
      <c r="IG56" s="203"/>
      <c r="IH56" s="239"/>
      <c r="II56" s="203" t="s">
        <v>563</v>
      </c>
    </row>
    <row r="57" spans="1:244" s="198" customFormat="1" ht="15" x14ac:dyDescent="0.25">
      <c r="A57" s="269"/>
      <c r="B57" s="270"/>
      <c r="C57" s="425" t="s">
        <v>418</v>
      </c>
      <c r="D57" s="425"/>
      <c r="E57" s="425"/>
      <c r="F57" s="425"/>
      <c r="G57" s="425"/>
      <c r="H57" s="242"/>
      <c r="I57" s="243"/>
      <c r="J57" s="243"/>
      <c r="K57" s="243"/>
      <c r="L57" s="245"/>
      <c r="M57" s="243"/>
      <c r="N57" s="271">
        <v>550.66999999999996</v>
      </c>
      <c r="O57" s="243"/>
      <c r="P57" s="267">
        <v>418507.25</v>
      </c>
      <c r="HY57" s="239"/>
      <c r="HZ57" s="239"/>
      <c r="IA57" s="239"/>
      <c r="IB57" s="239"/>
      <c r="IC57" s="239"/>
      <c r="ID57" s="239"/>
      <c r="IE57" s="203"/>
      <c r="IF57" s="203"/>
      <c r="IG57" s="203"/>
      <c r="IH57" s="239"/>
      <c r="II57" s="203"/>
      <c r="IJ57" s="239" t="s">
        <v>418</v>
      </c>
    </row>
    <row r="58" spans="1:244" s="198" customFormat="1" ht="0.75" customHeight="1" x14ac:dyDescent="0.25">
      <c r="A58" s="272"/>
      <c r="B58" s="273"/>
      <c r="C58" s="273"/>
      <c r="D58" s="273"/>
      <c r="E58" s="273"/>
      <c r="F58" s="273"/>
      <c r="G58" s="273"/>
      <c r="H58" s="274"/>
      <c r="I58" s="275"/>
      <c r="J58" s="275"/>
      <c r="K58" s="275"/>
      <c r="L58" s="276"/>
      <c r="M58" s="275"/>
      <c r="N58" s="276"/>
      <c r="O58" s="275"/>
      <c r="P58" s="277"/>
      <c r="HY58" s="239"/>
      <c r="HZ58" s="239"/>
      <c r="IA58" s="239"/>
      <c r="IB58" s="239"/>
      <c r="IC58" s="239"/>
      <c r="ID58" s="239"/>
      <c r="IE58" s="203"/>
      <c r="IF58" s="203"/>
      <c r="IG58" s="203"/>
      <c r="IH58" s="239"/>
      <c r="II58" s="203"/>
      <c r="IJ58" s="239"/>
    </row>
    <row r="59" spans="1:244" s="198" customFormat="1" ht="34.5" x14ac:dyDescent="0.25">
      <c r="A59" s="240" t="s">
        <v>63</v>
      </c>
      <c r="B59" s="241" t="s">
        <v>500</v>
      </c>
      <c r="C59" s="423" t="s">
        <v>501</v>
      </c>
      <c r="D59" s="423"/>
      <c r="E59" s="423"/>
      <c r="F59" s="423"/>
      <c r="G59" s="423"/>
      <c r="H59" s="242" t="s">
        <v>491</v>
      </c>
      <c r="I59" s="243">
        <v>760</v>
      </c>
      <c r="J59" s="244">
        <v>1</v>
      </c>
      <c r="K59" s="244">
        <v>760</v>
      </c>
      <c r="L59" s="245"/>
      <c r="M59" s="243"/>
      <c r="N59" s="246"/>
      <c r="O59" s="243"/>
      <c r="P59" s="247"/>
      <c r="HY59" s="239"/>
      <c r="HZ59" s="239" t="s">
        <v>501</v>
      </c>
      <c r="IA59" s="239" t="s">
        <v>470</v>
      </c>
      <c r="IB59" s="239" t="s">
        <v>470</v>
      </c>
      <c r="IC59" s="239" t="s">
        <v>470</v>
      </c>
      <c r="ID59" s="239" t="s">
        <v>470</v>
      </c>
      <c r="IE59" s="203"/>
      <c r="IF59" s="203"/>
      <c r="IG59" s="203"/>
      <c r="IH59" s="239"/>
      <c r="II59" s="203"/>
      <c r="IJ59" s="239"/>
    </row>
    <row r="60" spans="1:244" s="198" customFormat="1" ht="15" x14ac:dyDescent="0.25">
      <c r="A60" s="248"/>
      <c r="B60" s="249" t="s">
        <v>64</v>
      </c>
      <c r="C60" s="426" t="s">
        <v>492</v>
      </c>
      <c r="D60" s="426"/>
      <c r="E60" s="426"/>
      <c r="F60" s="426"/>
      <c r="G60" s="426"/>
      <c r="H60" s="250" t="s">
        <v>415</v>
      </c>
      <c r="I60" s="251"/>
      <c r="J60" s="251"/>
      <c r="K60" s="252">
        <v>866.4</v>
      </c>
      <c r="L60" s="253"/>
      <c r="M60" s="251"/>
      <c r="N60" s="253"/>
      <c r="O60" s="251"/>
      <c r="P60" s="254">
        <v>280107.12</v>
      </c>
      <c r="HY60" s="239"/>
      <c r="HZ60" s="239"/>
      <c r="IA60" s="239"/>
      <c r="IB60" s="239"/>
      <c r="IC60" s="239"/>
      <c r="ID60" s="239"/>
      <c r="IE60" s="203" t="s">
        <v>492</v>
      </c>
      <c r="IF60" s="203"/>
      <c r="IG60" s="203"/>
      <c r="IH60" s="239"/>
      <c r="II60" s="203"/>
      <c r="IJ60" s="239"/>
    </row>
    <row r="61" spans="1:244" s="198" customFormat="1" ht="15" x14ac:dyDescent="0.25">
      <c r="A61" s="255"/>
      <c r="B61" s="249" t="s">
        <v>502</v>
      </c>
      <c r="C61" s="426" t="s">
        <v>503</v>
      </c>
      <c r="D61" s="426"/>
      <c r="E61" s="426"/>
      <c r="F61" s="426"/>
      <c r="G61" s="426"/>
      <c r="H61" s="250" t="s">
        <v>415</v>
      </c>
      <c r="I61" s="256">
        <v>1.1399999999999999</v>
      </c>
      <c r="J61" s="251"/>
      <c r="K61" s="252">
        <v>866.4</v>
      </c>
      <c r="L61" s="257"/>
      <c r="M61" s="258"/>
      <c r="N61" s="259">
        <v>323.3</v>
      </c>
      <c r="O61" s="251"/>
      <c r="P61" s="254">
        <v>280107.12</v>
      </c>
      <c r="Q61" s="260"/>
      <c r="R61" s="260"/>
      <c r="HY61" s="239"/>
      <c r="HZ61" s="239"/>
      <c r="IA61" s="239"/>
      <c r="IB61" s="239"/>
      <c r="IC61" s="239"/>
      <c r="ID61" s="239"/>
      <c r="IE61" s="203"/>
      <c r="IF61" s="203" t="s">
        <v>503</v>
      </c>
      <c r="IG61" s="203"/>
      <c r="IH61" s="239"/>
      <c r="II61" s="203"/>
      <c r="IJ61" s="239"/>
    </row>
    <row r="62" spans="1:244" s="198" customFormat="1" ht="15" x14ac:dyDescent="0.25">
      <c r="A62" s="248"/>
      <c r="B62" s="249" t="s">
        <v>63</v>
      </c>
      <c r="C62" s="426" t="s">
        <v>414</v>
      </c>
      <c r="D62" s="426"/>
      <c r="E62" s="426"/>
      <c r="F62" s="426"/>
      <c r="G62" s="426"/>
      <c r="H62" s="250"/>
      <c r="I62" s="251"/>
      <c r="J62" s="251"/>
      <c r="K62" s="251"/>
      <c r="L62" s="253"/>
      <c r="M62" s="251"/>
      <c r="N62" s="253"/>
      <c r="O62" s="251"/>
      <c r="P62" s="254">
        <v>136428.35999999999</v>
      </c>
      <c r="HY62" s="239"/>
      <c r="HZ62" s="239"/>
      <c r="IA62" s="239"/>
      <c r="IB62" s="239"/>
      <c r="IC62" s="239"/>
      <c r="ID62" s="239"/>
      <c r="IE62" s="203" t="s">
        <v>414</v>
      </c>
      <c r="IF62" s="203"/>
      <c r="IG62" s="203"/>
      <c r="IH62" s="239"/>
      <c r="II62" s="203"/>
      <c r="IJ62" s="239"/>
    </row>
    <row r="63" spans="1:244" s="198" customFormat="1" ht="15" x14ac:dyDescent="0.25">
      <c r="A63" s="248"/>
      <c r="B63" s="249"/>
      <c r="C63" s="426" t="s">
        <v>495</v>
      </c>
      <c r="D63" s="426"/>
      <c r="E63" s="426"/>
      <c r="F63" s="426"/>
      <c r="G63" s="426"/>
      <c r="H63" s="250" t="s">
        <v>415</v>
      </c>
      <c r="I63" s="251"/>
      <c r="J63" s="251"/>
      <c r="K63" s="252">
        <v>273.60000000000002</v>
      </c>
      <c r="L63" s="253"/>
      <c r="M63" s="251"/>
      <c r="N63" s="253"/>
      <c r="O63" s="251"/>
      <c r="P63" s="254">
        <v>93697.06</v>
      </c>
      <c r="HY63" s="239"/>
      <c r="HZ63" s="239"/>
      <c r="IA63" s="239"/>
      <c r="IB63" s="239"/>
      <c r="IC63" s="239"/>
      <c r="ID63" s="239"/>
      <c r="IE63" s="203" t="s">
        <v>495</v>
      </c>
      <c r="IF63" s="203"/>
      <c r="IG63" s="203"/>
      <c r="IH63" s="239"/>
      <c r="II63" s="203"/>
      <c r="IJ63" s="239"/>
    </row>
    <row r="64" spans="1:244" s="198" customFormat="1" ht="15" x14ac:dyDescent="0.25">
      <c r="A64" s="255"/>
      <c r="B64" s="249" t="s">
        <v>504</v>
      </c>
      <c r="C64" s="426" t="s">
        <v>505</v>
      </c>
      <c r="D64" s="426"/>
      <c r="E64" s="426"/>
      <c r="F64" s="426"/>
      <c r="G64" s="426"/>
      <c r="H64" s="250" t="s">
        <v>558</v>
      </c>
      <c r="I64" s="256">
        <v>0.35</v>
      </c>
      <c r="J64" s="251"/>
      <c r="K64" s="268">
        <v>266</v>
      </c>
      <c r="L64" s="261">
        <v>346.73</v>
      </c>
      <c r="M64" s="262">
        <v>1.43</v>
      </c>
      <c r="N64" s="259">
        <v>495.82</v>
      </c>
      <c r="O64" s="251"/>
      <c r="P64" s="254">
        <v>131888.12</v>
      </c>
      <c r="Q64" s="260"/>
      <c r="R64" s="260"/>
      <c r="HY64" s="239"/>
      <c r="HZ64" s="239"/>
      <c r="IA64" s="239"/>
      <c r="IB64" s="239"/>
      <c r="IC64" s="239"/>
      <c r="ID64" s="239"/>
      <c r="IE64" s="203"/>
      <c r="IF64" s="203" t="s">
        <v>505</v>
      </c>
      <c r="IG64" s="203"/>
      <c r="IH64" s="239"/>
      <c r="II64" s="203"/>
      <c r="IJ64" s="239"/>
    </row>
    <row r="65" spans="1:244" s="198" customFormat="1" ht="15" x14ac:dyDescent="0.25">
      <c r="A65" s="263"/>
      <c r="B65" s="249" t="s">
        <v>498</v>
      </c>
      <c r="C65" s="426" t="s">
        <v>499</v>
      </c>
      <c r="D65" s="426"/>
      <c r="E65" s="426"/>
      <c r="F65" s="426"/>
      <c r="G65" s="426"/>
      <c r="H65" s="250" t="s">
        <v>415</v>
      </c>
      <c r="I65" s="256">
        <v>0.35</v>
      </c>
      <c r="J65" s="251"/>
      <c r="K65" s="268">
        <v>266</v>
      </c>
      <c r="L65" s="253"/>
      <c r="M65" s="251"/>
      <c r="N65" s="264">
        <v>342.46</v>
      </c>
      <c r="O65" s="251"/>
      <c r="P65" s="254">
        <v>91094.36</v>
      </c>
      <c r="HY65" s="239"/>
      <c r="HZ65" s="239"/>
      <c r="IA65" s="239"/>
      <c r="IB65" s="239"/>
      <c r="IC65" s="239"/>
      <c r="ID65" s="239"/>
      <c r="IE65" s="203"/>
      <c r="IF65" s="203"/>
      <c r="IG65" s="203" t="s">
        <v>499</v>
      </c>
      <c r="IH65" s="239"/>
      <c r="II65" s="203"/>
      <c r="IJ65" s="239"/>
    </row>
    <row r="66" spans="1:244" s="198" customFormat="1" ht="15" x14ac:dyDescent="0.25">
      <c r="A66" s="255"/>
      <c r="B66" s="249" t="s">
        <v>496</v>
      </c>
      <c r="C66" s="426" t="s">
        <v>497</v>
      </c>
      <c r="D66" s="426"/>
      <c r="E66" s="426"/>
      <c r="F66" s="426"/>
      <c r="G66" s="426"/>
      <c r="H66" s="250" t="s">
        <v>558</v>
      </c>
      <c r="I66" s="256">
        <v>0.01</v>
      </c>
      <c r="J66" s="251"/>
      <c r="K66" s="252">
        <v>7.6</v>
      </c>
      <c r="L66" s="261">
        <v>477.92</v>
      </c>
      <c r="M66" s="262">
        <v>1.25</v>
      </c>
      <c r="N66" s="259">
        <v>597.4</v>
      </c>
      <c r="O66" s="251"/>
      <c r="P66" s="254">
        <v>4540.24</v>
      </c>
      <c r="Q66" s="260"/>
      <c r="R66" s="260"/>
      <c r="HY66" s="239"/>
      <c r="HZ66" s="239"/>
      <c r="IA66" s="239"/>
      <c r="IB66" s="239"/>
      <c r="IC66" s="239"/>
      <c r="ID66" s="239"/>
      <c r="IE66" s="203"/>
      <c r="IF66" s="203" t="s">
        <v>497</v>
      </c>
      <c r="IG66" s="203"/>
      <c r="IH66" s="239"/>
      <c r="II66" s="203"/>
      <c r="IJ66" s="239"/>
    </row>
    <row r="67" spans="1:244" s="198" customFormat="1" ht="15" x14ac:dyDescent="0.25">
      <c r="A67" s="263"/>
      <c r="B67" s="249" t="s">
        <v>498</v>
      </c>
      <c r="C67" s="426" t="s">
        <v>499</v>
      </c>
      <c r="D67" s="426"/>
      <c r="E67" s="426"/>
      <c r="F67" s="426"/>
      <c r="G67" s="426"/>
      <c r="H67" s="250" t="s">
        <v>415</v>
      </c>
      <c r="I67" s="256">
        <v>0.01</v>
      </c>
      <c r="J67" s="251"/>
      <c r="K67" s="252">
        <v>7.6</v>
      </c>
      <c r="L67" s="253"/>
      <c r="M67" s="251"/>
      <c r="N67" s="264">
        <v>342.46</v>
      </c>
      <c r="O67" s="251"/>
      <c r="P67" s="254">
        <v>2602.6999999999998</v>
      </c>
      <c r="HY67" s="239"/>
      <c r="HZ67" s="239"/>
      <c r="IA67" s="239"/>
      <c r="IB67" s="239"/>
      <c r="IC67" s="239"/>
      <c r="ID67" s="239"/>
      <c r="IE67" s="203"/>
      <c r="IF67" s="203"/>
      <c r="IG67" s="203" t="s">
        <v>499</v>
      </c>
      <c r="IH67" s="239"/>
      <c r="II67" s="203"/>
      <c r="IJ67" s="239"/>
    </row>
    <row r="68" spans="1:244" s="198" customFormat="1" ht="15" x14ac:dyDescent="0.25">
      <c r="A68" s="265"/>
      <c r="B68" s="201"/>
      <c r="C68" s="425" t="s">
        <v>559</v>
      </c>
      <c r="D68" s="425"/>
      <c r="E68" s="425"/>
      <c r="F68" s="425"/>
      <c r="G68" s="425"/>
      <c r="H68" s="242"/>
      <c r="I68" s="243"/>
      <c r="J68" s="243"/>
      <c r="K68" s="243"/>
      <c r="L68" s="245"/>
      <c r="M68" s="243"/>
      <c r="N68" s="266"/>
      <c r="O68" s="243"/>
      <c r="P68" s="267">
        <v>510232.54</v>
      </c>
      <c r="Q68" s="260"/>
      <c r="R68" s="260"/>
      <c r="HY68" s="239"/>
      <c r="HZ68" s="239"/>
      <c r="IA68" s="239"/>
      <c r="IB68" s="239"/>
      <c r="IC68" s="239"/>
      <c r="ID68" s="239"/>
      <c r="IE68" s="203"/>
      <c r="IF68" s="203"/>
      <c r="IG68" s="203"/>
      <c r="IH68" s="239" t="s">
        <v>559</v>
      </c>
      <c r="II68" s="203"/>
      <c r="IJ68" s="239"/>
    </row>
    <row r="69" spans="1:244" s="198" customFormat="1" ht="15" x14ac:dyDescent="0.25">
      <c r="A69" s="263"/>
      <c r="B69" s="249"/>
      <c r="C69" s="426" t="s">
        <v>416</v>
      </c>
      <c r="D69" s="426"/>
      <c r="E69" s="426"/>
      <c r="F69" s="426"/>
      <c r="G69" s="426"/>
      <c r="H69" s="250"/>
      <c r="I69" s="251"/>
      <c r="J69" s="251"/>
      <c r="K69" s="251"/>
      <c r="L69" s="253"/>
      <c r="M69" s="251"/>
      <c r="N69" s="253"/>
      <c r="O69" s="251"/>
      <c r="P69" s="254">
        <v>373804.18</v>
      </c>
      <c r="HY69" s="239"/>
      <c r="HZ69" s="239"/>
      <c r="IA69" s="239"/>
      <c r="IB69" s="239"/>
      <c r="IC69" s="239"/>
      <c r="ID69" s="239"/>
      <c r="IE69" s="203"/>
      <c r="IF69" s="203"/>
      <c r="IG69" s="203"/>
      <c r="IH69" s="239"/>
      <c r="II69" s="203" t="s">
        <v>416</v>
      </c>
      <c r="IJ69" s="239"/>
    </row>
    <row r="70" spans="1:244" s="198" customFormat="1" ht="15" x14ac:dyDescent="0.25">
      <c r="A70" s="263"/>
      <c r="B70" s="249" t="s">
        <v>560</v>
      </c>
      <c r="C70" s="426" t="s">
        <v>561</v>
      </c>
      <c r="D70" s="426"/>
      <c r="E70" s="426"/>
      <c r="F70" s="426"/>
      <c r="G70" s="426"/>
      <c r="H70" s="250" t="s">
        <v>417</v>
      </c>
      <c r="I70" s="268">
        <v>103</v>
      </c>
      <c r="J70" s="251"/>
      <c r="K70" s="268">
        <v>103</v>
      </c>
      <c r="L70" s="253"/>
      <c r="M70" s="251"/>
      <c r="N70" s="253"/>
      <c r="O70" s="251"/>
      <c r="P70" s="254">
        <v>385018.31</v>
      </c>
      <c r="HY70" s="239"/>
      <c r="HZ70" s="239"/>
      <c r="IA70" s="239"/>
      <c r="IB70" s="239"/>
      <c r="IC70" s="239"/>
      <c r="ID70" s="239"/>
      <c r="IE70" s="203"/>
      <c r="IF70" s="203"/>
      <c r="IG70" s="203"/>
      <c r="IH70" s="239"/>
      <c r="II70" s="203" t="s">
        <v>561</v>
      </c>
      <c r="IJ70" s="239"/>
    </row>
    <row r="71" spans="1:244" s="198" customFormat="1" ht="15" x14ac:dyDescent="0.25">
      <c r="A71" s="263"/>
      <c r="B71" s="249" t="s">
        <v>562</v>
      </c>
      <c r="C71" s="426" t="s">
        <v>563</v>
      </c>
      <c r="D71" s="426"/>
      <c r="E71" s="426"/>
      <c r="F71" s="426"/>
      <c r="G71" s="426"/>
      <c r="H71" s="250" t="s">
        <v>417</v>
      </c>
      <c r="I71" s="268">
        <v>60</v>
      </c>
      <c r="J71" s="251"/>
      <c r="K71" s="268">
        <v>60</v>
      </c>
      <c r="L71" s="253"/>
      <c r="M71" s="251"/>
      <c r="N71" s="253"/>
      <c r="O71" s="251"/>
      <c r="P71" s="254">
        <v>224282.51</v>
      </c>
      <c r="HY71" s="239"/>
      <c r="HZ71" s="239"/>
      <c r="IA71" s="239"/>
      <c r="IB71" s="239"/>
      <c r="IC71" s="239"/>
      <c r="ID71" s="239"/>
      <c r="IE71" s="203"/>
      <c r="IF71" s="203"/>
      <c r="IG71" s="203"/>
      <c r="IH71" s="239"/>
      <c r="II71" s="203" t="s">
        <v>563</v>
      </c>
      <c r="IJ71" s="239"/>
    </row>
    <row r="72" spans="1:244" s="198" customFormat="1" ht="15" x14ac:dyDescent="0.25">
      <c r="A72" s="269"/>
      <c r="B72" s="270"/>
      <c r="C72" s="425" t="s">
        <v>418</v>
      </c>
      <c r="D72" s="425"/>
      <c r="E72" s="425"/>
      <c r="F72" s="425"/>
      <c r="G72" s="425"/>
      <c r="H72" s="242"/>
      <c r="I72" s="243"/>
      <c r="J72" s="243"/>
      <c r="K72" s="243"/>
      <c r="L72" s="245"/>
      <c r="M72" s="243"/>
      <c r="N72" s="266">
        <v>1473.07</v>
      </c>
      <c r="O72" s="243"/>
      <c r="P72" s="267">
        <v>1119533.3600000001</v>
      </c>
      <c r="HY72" s="239"/>
      <c r="HZ72" s="239"/>
      <c r="IA72" s="239"/>
      <c r="IB72" s="239"/>
      <c r="IC72" s="239"/>
      <c r="ID72" s="239"/>
      <c r="IE72" s="203"/>
      <c r="IF72" s="203"/>
      <c r="IG72" s="203"/>
      <c r="IH72" s="239"/>
      <c r="II72" s="203"/>
      <c r="IJ72" s="239" t="s">
        <v>418</v>
      </c>
    </row>
    <row r="73" spans="1:244" s="198" customFormat="1" ht="0.75" customHeight="1" x14ac:dyDescent="0.25">
      <c r="A73" s="272"/>
      <c r="B73" s="273"/>
      <c r="C73" s="273"/>
      <c r="D73" s="273"/>
      <c r="E73" s="273"/>
      <c r="F73" s="273"/>
      <c r="G73" s="273"/>
      <c r="H73" s="274"/>
      <c r="I73" s="275"/>
      <c r="J73" s="275"/>
      <c r="K73" s="275"/>
      <c r="L73" s="276"/>
      <c r="M73" s="275"/>
      <c r="N73" s="276"/>
      <c r="O73" s="275"/>
      <c r="P73" s="277"/>
      <c r="HY73" s="239"/>
      <c r="HZ73" s="239"/>
      <c r="IA73" s="239"/>
      <c r="IB73" s="239"/>
      <c r="IC73" s="239"/>
      <c r="ID73" s="239"/>
      <c r="IE73" s="203"/>
      <c r="IF73" s="203"/>
      <c r="IG73" s="203"/>
      <c r="IH73" s="239"/>
      <c r="II73" s="203"/>
      <c r="IJ73" s="239"/>
    </row>
    <row r="74" spans="1:244" s="198" customFormat="1" ht="45.75" x14ac:dyDescent="0.25">
      <c r="A74" s="240" t="s">
        <v>62</v>
      </c>
      <c r="B74" s="241" t="s">
        <v>564</v>
      </c>
      <c r="C74" s="423" t="s">
        <v>565</v>
      </c>
      <c r="D74" s="423"/>
      <c r="E74" s="423"/>
      <c r="F74" s="423"/>
      <c r="G74" s="423"/>
      <c r="H74" s="242" t="s">
        <v>511</v>
      </c>
      <c r="I74" s="243">
        <v>760</v>
      </c>
      <c r="J74" s="244">
        <v>1</v>
      </c>
      <c r="K74" s="244">
        <v>760</v>
      </c>
      <c r="L74" s="245"/>
      <c r="M74" s="243"/>
      <c r="N74" s="246"/>
      <c r="O74" s="243"/>
      <c r="P74" s="247"/>
      <c r="HY74" s="239"/>
      <c r="HZ74" s="239" t="s">
        <v>565</v>
      </c>
      <c r="IA74" s="239" t="s">
        <v>470</v>
      </c>
      <c r="IB74" s="239" t="s">
        <v>470</v>
      </c>
      <c r="IC74" s="239" t="s">
        <v>470</v>
      </c>
      <c r="ID74" s="239" t="s">
        <v>470</v>
      </c>
      <c r="IE74" s="203"/>
      <c r="IF74" s="203"/>
      <c r="IG74" s="203"/>
      <c r="IH74" s="239"/>
      <c r="II74" s="203"/>
      <c r="IJ74" s="239"/>
    </row>
    <row r="75" spans="1:244" s="198" customFormat="1" ht="15" x14ac:dyDescent="0.25">
      <c r="A75" s="248"/>
      <c r="B75" s="249" t="s">
        <v>64</v>
      </c>
      <c r="C75" s="426" t="s">
        <v>492</v>
      </c>
      <c r="D75" s="426"/>
      <c r="E75" s="426"/>
      <c r="F75" s="426"/>
      <c r="G75" s="426"/>
      <c r="H75" s="250" t="s">
        <v>415</v>
      </c>
      <c r="I75" s="251"/>
      <c r="J75" s="251"/>
      <c r="K75" s="252">
        <v>1238.8</v>
      </c>
      <c r="L75" s="253"/>
      <c r="M75" s="251"/>
      <c r="N75" s="253"/>
      <c r="O75" s="251"/>
      <c r="P75" s="254">
        <v>399691.83</v>
      </c>
      <c r="HY75" s="239"/>
      <c r="HZ75" s="239"/>
      <c r="IA75" s="239"/>
      <c r="IB75" s="239"/>
      <c r="IC75" s="239"/>
      <c r="ID75" s="239"/>
      <c r="IE75" s="203" t="s">
        <v>492</v>
      </c>
      <c r="IF75" s="203"/>
      <c r="IG75" s="203"/>
      <c r="IH75" s="239"/>
      <c r="II75" s="203"/>
      <c r="IJ75" s="239"/>
    </row>
    <row r="76" spans="1:244" s="198" customFormat="1" ht="15" x14ac:dyDescent="0.25">
      <c r="A76" s="255"/>
      <c r="B76" s="249" t="s">
        <v>566</v>
      </c>
      <c r="C76" s="426" t="s">
        <v>567</v>
      </c>
      <c r="D76" s="426"/>
      <c r="E76" s="426"/>
      <c r="F76" s="426"/>
      <c r="G76" s="426"/>
      <c r="H76" s="250" t="s">
        <v>415</v>
      </c>
      <c r="I76" s="256">
        <v>0.01</v>
      </c>
      <c r="J76" s="251"/>
      <c r="K76" s="252">
        <v>7.6</v>
      </c>
      <c r="L76" s="257"/>
      <c r="M76" s="258"/>
      <c r="N76" s="259">
        <v>255.57</v>
      </c>
      <c r="O76" s="251"/>
      <c r="P76" s="254">
        <v>1942.33</v>
      </c>
      <c r="Q76" s="260"/>
      <c r="R76" s="260"/>
      <c r="HY76" s="239"/>
      <c r="HZ76" s="239"/>
      <c r="IA76" s="239"/>
      <c r="IB76" s="239"/>
      <c r="IC76" s="239"/>
      <c r="ID76" s="239"/>
      <c r="IE76" s="203"/>
      <c r="IF76" s="203" t="s">
        <v>567</v>
      </c>
      <c r="IG76" s="203"/>
      <c r="IH76" s="239"/>
      <c r="II76" s="203"/>
      <c r="IJ76" s="239"/>
    </row>
    <row r="77" spans="1:244" s="198" customFormat="1" ht="15" x14ac:dyDescent="0.25">
      <c r="A77" s="255"/>
      <c r="B77" s="249" t="s">
        <v>568</v>
      </c>
      <c r="C77" s="426" t="s">
        <v>569</v>
      </c>
      <c r="D77" s="426"/>
      <c r="E77" s="426"/>
      <c r="F77" s="426"/>
      <c r="G77" s="426"/>
      <c r="H77" s="250" t="s">
        <v>415</v>
      </c>
      <c r="I77" s="256">
        <v>0.82</v>
      </c>
      <c r="J77" s="251"/>
      <c r="K77" s="252">
        <v>623.20000000000005</v>
      </c>
      <c r="L77" s="257"/>
      <c r="M77" s="258"/>
      <c r="N77" s="259">
        <v>304.13</v>
      </c>
      <c r="O77" s="251"/>
      <c r="P77" s="254">
        <v>189533.82</v>
      </c>
      <c r="Q77" s="260"/>
      <c r="R77" s="260"/>
      <c r="HY77" s="239"/>
      <c r="HZ77" s="239"/>
      <c r="IA77" s="239"/>
      <c r="IB77" s="239"/>
      <c r="IC77" s="239"/>
      <c r="ID77" s="239"/>
      <c r="IE77" s="203"/>
      <c r="IF77" s="203" t="s">
        <v>569</v>
      </c>
      <c r="IG77" s="203"/>
      <c r="IH77" s="239"/>
      <c r="II77" s="203"/>
      <c r="IJ77" s="239"/>
    </row>
    <row r="78" spans="1:244" s="198" customFormat="1" ht="15" x14ac:dyDescent="0.25">
      <c r="A78" s="255"/>
      <c r="B78" s="249" t="s">
        <v>570</v>
      </c>
      <c r="C78" s="426" t="s">
        <v>571</v>
      </c>
      <c r="D78" s="426"/>
      <c r="E78" s="426"/>
      <c r="F78" s="426"/>
      <c r="G78" s="426"/>
      <c r="H78" s="250" t="s">
        <v>415</v>
      </c>
      <c r="I78" s="252">
        <v>0.8</v>
      </c>
      <c r="J78" s="251"/>
      <c r="K78" s="268">
        <v>608</v>
      </c>
      <c r="L78" s="257"/>
      <c r="M78" s="258"/>
      <c r="N78" s="259">
        <v>342.46</v>
      </c>
      <c r="O78" s="251"/>
      <c r="P78" s="254">
        <v>208215.67999999999</v>
      </c>
      <c r="Q78" s="260"/>
      <c r="R78" s="260"/>
      <c r="HY78" s="239"/>
      <c r="HZ78" s="239"/>
      <c r="IA78" s="239"/>
      <c r="IB78" s="239"/>
      <c r="IC78" s="239"/>
      <c r="ID78" s="239"/>
      <c r="IE78" s="203"/>
      <c r="IF78" s="203" t="s">
        <v>571</v>
      </c>
      <c r="IG78" s="203"/>
      <c r="IH78" s="239"/>
      <c r="II78" s="203"/>
      <c r="IJ78" s="239"/>
    </row>
    <row r="79" spans="1:244" s="198" customFormat="1" ht="15" x14ac:dyDescent="0.25">
      <c r="A79" s="248"/>
      <c r="B79" s="249" t="s">
        <v>63</v>
      </c>
      <c r="C79" s="426" t="s">
        <v>414</v>
      </c>
      <c r="D79" s="426"/>
      <c r="E79" s="426"/>
      <c r="F79" s="426"/>
      <c r="G79" s="426"/>
      <c r="H79" s="250"/>
      <c r="I79" s="251"/>
      <c r="J79" s="251"/>
      <c r="K79" s="251"/>
      <c r="L79" s="253"/>
      <c r="M79" s="251"/>
      <c r="N79" s="253"/>
      <c r="O79" s="251"/>
      <c r="P79" s="254">
        <v>128891.9</v>
      </c>
      <c r="HY79" s="239"/>
      <c r="HZ79" s="239"/>
      <c r="IA79" s="239"/>
      <c r="IB79" s="239"/>
      <c r="IC79" s="239"/>
      <c r="ID79" s="239"/>
      <c r="IE79" s="203" t="s">
        <v>414</v>
      </c>
      <c r="IF79" s="203"/>
      <c r="IG79" s="203"/>
      <c r="IH79" s="239"/>
      <c r="II79" s="203"/>
      <c r="IJ79" s="239"/>
    </row>
    <row r="80" spans="1:244" s="198" customFormat="1" ht="15" x14ac:dyDescent="0.25">
      <c r="A80" s="248"/>
      <c r="B80" s="249"/>
      <c r="C80" s="426" t="s">
        <v>495</v>
      </c>
      <c r="D80" s="426"/>
      <c r="E80" s="426"/>
      <c r="F80" s="426"/>
      <c r="G80" s="426"/>
      <c r="H80" s="250" t="s">
        <v>415</v>
      </c>
      <c r="I80" s="251"/>
      <c r="J80" s="251"/>
      <c r="K80" s="252">
        <v>258.39999999999998</v>
      </c>
      <c r="L80" s="253"/>
      <c r="M80" s="251"/>
      <c r="N80" s="253"/>
      <c r="O80" s="251"/>
      <c r="P80" s="254">
        <v>88491.67</v>
      </c>
      <c r="HY80" s="239"/>
      <c r="HZ80" s="239"/>
      <c r="IA80" s="239"/>
      <c r="IB80" s="239"/>
      <c r="IC80" s="239"/>
      <c r="ID80" s="239"/>
      <c r="IE80" s="203" t="s">
        <v>495</v>
      </c>
      <c r="IF80" s="203"/>
      <c r="IG80" s="203"/>
      <c r="IH80" s="239"/>
      <c r="II80" s="203"/>
      <c r="IJ80" s="239"/>
    </row>
    <row r="81" spans="1:258" s="198" customFormat="1" ht="15" x14ac:dyDescent="0.25">
      <c r="A81" s="255"/>
      <c r="B81" s="249" t="s">
        <v>504</v>
      </c>
      <c r="C81" s="426" t="s">
        <v>505</v>
      </c>
      <c r="D81" s="426"/>
      <c r="E81" s="426"/>
      <c r="F81" s="426"/>
      <c r="G81" s="426"/>
      <c r="H81" s="250" t="s">
        <v>558</v>
      </c>
      <c r="I81" s="256">
        <v>0.33</v>
      </c>
      <c r="J81" s="251"/>
      <c r="K81" s="252">
        <v>250.8</v>
      </c>
      <c r="L81" s="261">
        <v>346.73</v>
      </c>
      <c r="M81" s="262">
        <v>1.43</v>
      </c>
      <c r="N81" s="259">
        <v>495.82</v>
      </c>
      <c r="O81" s="251"/>
      <c r="P81" s="254">
        <v>124351.66</v>
      </c>
      <c r="Q81" s="260"/>
      <c r="R81" s="260"/>
      <c r="HY81" s="239"/>
      <c r="HZ81" s="239"/>
      <c r="IA81" s="239"/>
      <c r="IB81" s="239"/>
      <c r="IC81" s="239"/>
      <c r="ID81" s="239"/>
      <c r="IE81" s="203"/>
      <c r="IF81" s="203" t="s">
        <v>505</v>
      </c>
      <c r="IG81" s="203"/>
      <c r="IH81" s="239"/>
      <c r="II81" s="203"/>
      <c r="IJ81" s="239"/>
    </row>
    <row r="82" spans="1:258" s="198" customFormat="1" ht="15" x14ac:dyDescent="0.25">
      <c r="A82" s="263"/>
      <c r="B82" s="249" t="s">
        <v>498</v>
      </c>
      <c r="C82" s="426" t="s">
        <v>499</v>
      </c>
      <c r="D82" s="426"/>
      <c r="E82" s="426"/>
      <c r="F82" s="426"/>
      <c r="G82" s="426"/>
      <c r="H82" s="250" t="s">
        <v>415</v>
      </c>
      <c r="I82" s="256">
        <v>0.33</v>
      </c>
      <c r="J82" s="251"/>
      <c r="K82" s="252">
        <v>250.8</v>
      </c>
      <c r="L82" s="253"/>
      <c r="M82" s="251"/>
      <c r="N82" s="264">
        <v>342.46</v>
      </c>
      <c r="O82" s="251"/>
      <c r="P82" s="254">
        <v>85888.97</v>
      </c>
      <c r="HY82" s="239"/>
      <c r="HZ82" s="239"/>
      <c r="IA82" s="239"/>
      <c r="IB82" s="239"/>
      <c r="IC82" s="239"/>
      <c r="ID82" s="239"/>
      <c r="IE82" s="203"/>
      <c r="IF82" s="203"/>
      <c r="IG82" s="203" t="s">
        <v>499</v>
      </c>
      <c r="IH82" s="239"/>
      <c r="II82" s="203"/>
      <c r="IJ82" s="239"/>
    </row>
    <row r="83" spans="1:258" s="198" customFormat="1" ht="15" x14ac:dyDescent="0.25">
      <c r="A83" s="255"/>
      <c r="B83" s="249" t="s">
        <v>496</v>
      </c>
      <c r="C83" s="426" t="s">
        <v>497</v>
      </c>
      <c r="D83" s="426"/>
      <c r="E83" s="426"/>
      <c r="F83" s="426"/>
      <c r="G83" s="426"/>
      <c r="H83" s="250" t="s">
        <v>558</v>
      </c>
      <c r="I83" s="256">
        <v>0.01</v>
      </c>
      <c r="J83" s="251"/>
      <c r="K83" s="252">
        <v>7.6</v>
      </c>
      <c r="L83" s="261">
        <v>477.92</v>
      </c>
      <c r="M83" s="262">
        <v>1.25</v>
      </c>
      <c r="N83" s="259">
        <v>597.4</v>
      </c>
      <c r="O83" s="251"/>
      <c r="P83" s="254">
        <v>4540.24</v>
      </c>
      <c r="Q83" s="260"/>
      <c r="R83" s="260"/>
      <c r="HY83" s="239"/>
      <c r="HZ83" s="239"/>
      <c r="IA83" s="239"/>
      <c r="IB83" s="239"/>
      <c r="IC83" s="239"/>
      <c r="ID83" s="239"/>
      <c r="IE83" s="203"/>
      <c r="IF83" s="203" t="s">
        <v>497</v>
      </c>
      <c r="IG83" s="203"/>
      <c r="IH83" s="239"/>
      <c r="II83" s="203"/>
      <c r="IJ83" s="239"/>
    </row>
    <row r="84" spans="1:258" s="198" customFormat="1" ht="15" x14ac:dyDescent="0.25">
      <c r="A84" s="263"/>
      <c r="B84" s="249" t="s">
        <v>498</v>
      </c>
      <c r="C84" s="426" t="s">
        <v>499</v>
      </c>
      <c r="D84" s="426"/>
      <c r="E84" s="426"/>
      <c r="F84" s="426"/>
      <c r="G84" s="426"/>
      <c r="H84" s="250" t="s">
        <v>415</v>
      </c>
      <c r="I84" s="256">
        <v>0.01</v>
      </c>
      <c r="J84" s="251"/>
      <c r="K84" s="252">
        <v>7.6</v>
      </c>
      <c r="L84" s="253"/>
      <c r="M84" s="251"/>
      <c r="N84" s="264">
        <v>342.46</v>
      </c>
      <c r="O84" s="251"/>
      <c r="P84" s="254">
        <v>2602.6999999999998</v>
      </c>
      <c r="HY84" s="239"/>
      <c r="HZ84" s="239"/>
      <c r="IA84" s="239"/>
      <c r="IB84" s="239"/>
      <c r="IC84" s="239"/>
      <c r="ID84" s="239"/>
      <c r="IE84" s="203"/>
      <c r="IF84" s="203"/>
      <c r="IG84" s="203" t="s">
        <v>499</v>
      </c>
      <c r="IH84" s="239"/>
      <c r="II84" s="203"/>
      <c r="IJ84" s="239"/>
    </row>
    <row r="85" spans="1:258" s="198" customFormat="1" ht="15" x14ac:dyDescent="0.25">
      <c r="A85" s="265"/>
      <c r="B85" s="201"/>
      <c r="C85" s="425" t="s">
        <v>559</v>
      </c>
      <c r="D85" s="425"/>
      <c r="E85" s="425"/>
      <c r="F85" s="425"/>
      <c r="G85" s="425"/>
      <c r="H85" s="242"/>
      <c r="I85" s="243"/>
      <c r="J85" s="243"/>
      <c r="K85" s="243"/>
      <c r="L85" s="245"/>
      <c r="M85" s="243"/>
      <c r="N85" s="266"/>
      <c r="O85" s="243"/>
      <c r="P85" s="267">
        <v>617075.4</v>
      </c>
      <c r="Q85" s="260"/>
      <c r="R85" s="260"/>
      <c r="HY85" s="239"/>
      <c r="HZ85" s="239"/>
      <c r="IA85" s="239"/>
      <c r="IB85" s="239"/>
      <c r="IC85" s="239"/>
      <c r="ID85" s="239"/>
      <c r="IE85" s="203"/>
      <c r="IF85" s="203"/>
      <c r="IG85" s="203"/>
      <c r="IH85" s="239" t="s">
        <v>559</v>
      </c>
      <c r="II85" s="203"/>
      <c r="IJ85" s="239"/>
    </row>
    <row r="86" spans="1:258" s="198" customFormat="1" ht="15" x14ac:dyDescent="0.25">
      <c r="A86" s="263"/>
      <c r="B86" s="249"/>
      <c r="C86" s="426" t="s">
        <v>416</v>
      </c>
      <c r="D86" s="426"/>
      <c r="E86" s="426"/>
      <c r="F86" s="426"/>
      <c r="G86" s="426"/>
      <c r="H86" s="250"/>
      <c r="I86" s="251"/>
      <c r="J86" s="251"/>
      <c r="K86" s="251"/>
      <c r="L86" s="253"/>
      <c r="M86" s="251"/>
      <c r="N86" s="253"/>
      <c r="O86" s="251"/>
      <c r="P86" s="254">
        <v>488183.5</v>
      </c>
      <c r="HY86" s="239"/>
      <c r="HZ86" s="239"/>
      <c r="IA86" s="239"/>
      <c r="IB86" s="239"/>
      <c r="IC86" s="239"/>
      <c r="ID86" s="239"/>
      <c r="IE86" s="203"/>
      <c r="IF86" s="203"/>
      <c r="IG86" s="203"/>
      <c r="IH86" s="239"/>
      <c r="II86" s="203" t="s">
        <v>416</v>
      </c>
      <c r="IJ86" s="239"/>
    </row>
    <row r="87" spans="1:258" s="198" customFormat="1" ht="15" x14ac:dyDescent="0.25">
      <c r="A87" s="263"/>
      <c r="B87" s="249" t="s">
        <v>560</v>
      </c>
      <c r="C87" s="426" t="s">
        <v>561</v>
      </c>
      <c r="D87" s="426"/>
      <c r="E87" s="426"/>
      <c r="F87" s="426"/>
      <c r="G87" s="426"/>
      <c r="H87" s="250" t="s">
        <v>417</v>
      </c>
      <c r="I87" s="268">
        <v>103</v>
      </c>
      <c r="J87" s="251"/>
      <c r="K87" s="268">
        <v>103</v>
      </c>
      <c r="L87" s="253"/>
      <c r="M87" s="251"/>
      <c r="N87" s="253"/>
      <c r="O87" s="251"/>
      <c r="P87" s="254">
        <v>502829.01</v>
      </c>
      <c r="HY87" s="239"/>
      <c r="HZ87" s="239"/>
      <c r="IA87" s="239"/>
      <c r="IB87" s="239"/>
      <c r="IC87" s="239"/>
      <c r="ID87" s="239"/>
      <c r="IE87" s="203"/>
      <c r="IF87" s="203"/>
      <c r="IG87" s="203"/>
      <c r="IH87" s="239"/>
      <c r="II87" s="203" t="s">
        <v>561</v>
      </c>
      <c r="IJ87" s="239"/>
    </row>
    <row r="88" spans="1:258" s="198" customFormat="1" ht="15" x14ac:dyDescent="0.25">
      <c r="A88" s="263"/>
      <c r="B88" s="249" t="s">
        <v>562</v>
      </c>
      <c r="C88" s="426" t="s">
        <v>563</v>
      </c>
      <c r="D88" s="426"/>
      <c r="E88" s="426"/>
      <c r="F88" s="426"/>
      <c r="G88" s="426"/>
      <c r="H88" s="250" t="s">
        <v>417</v>
      </c>
      <c r="I88" s="268">
        <v>60</v>
      </c>
      <c r="J88" s="251"/>
      <c r="K88" s="268">
        <v>60</v>
      </c>
      <c r="L88" s="253"/>
      <c r="M88" s="251"/>
      <c r="N88" s="253"/>
      <c r="O88" s="251"/>
      <c r="P88" s="254">
        <v>292910.09999999998</v>
      </c>
      <c r="HY88" s="239"/>
      <c r="HZ88" s="239"/>
      <c r="IA88" s="239"/>
      <c r="IB88" s="239"/>
      <c r="IC88" s="239"/>
      <c r="ID88" s="239"/>
      <c r="IE88" s="203"/>
      <c r="IF88" s="203"/>
      <c r="IG88" s="203"/>
      <c r="IH88" s="239"/>
      <c r="II88" s="203" t="s">
        <v>563</v>
      </c>
      <c r="IJ88" s="239"/>
    </row>
    <row r="89" spans="1:258" s="198" customFormat="1" ht="15" x14ac:dyDescent="0.25">
      <c r="A89" s="269"/>
      <c r="B89" s="270"/>
      <c r="C89" s="425" t="s">
        <v>418</v>
      </c>
      <c r="D89" s="425"/>
      <c r="E89" s="425"/>
      <c r="F89" s="425"/>
      <c r="G89" s="425"/>
      <c r="H89" s="242"/>
      <c r="I89" s="243"/>
      <c r="J89" s="243"/>
      <c r="K89" s="243"/>
      <c r="L89" s="245"/>
      <c r="M89" s="243"/>
      <c r="N89" s="266">
        <v>1858.97</v>
      </c>
      <c r="O89" s="243"/>
      <c r="P89" s="267">
        <v>1412814.51</v>
      </c>
      <c r="HY89" s="239"/>
      <c r="HZ89" s="239"/>
      <c r="IA89" s="239"/>
      <c r="IB89" s="239"/>
      <c r="IC89" s="239"/>
      <c r="ID89" s="239"/>
      <c r="IE89" s="203"/>
      <c r="IF89" s="203"/>
      <c r="IG89" s="203"/>
      <c r="IH89" s="239"/>
      <c r="II89" s="203"/>
      <c r="IJ89" s="239" t="s">
        <v>418</v>
      </c>
    </row>
    <row r="90" spans="1:258" s="198" customFormat="1" ht="0.75" customHeight="1" x14ac:dyDescent="0.25">
      <c r="A90" s="272"/>
      <c r="B90" s="273"/>
      <c r="C90" s="273"/>
      <c r="D90" s="273"/>
      <c r="E90" s="273"/>
      <c r="F90" s="273"/>
      <c r="G90" s="273"/>
      <c r="H90" s="274"/>
      <c r="I90" s="275"/>
      <c r="J90" s="275"/>
      <c r="K90" s="275"/>
      <c r="L90" s="276"/>
      <c r="M90" s="275"/>
      <c r="N90" s="276"/>
      <c r="O90" s="275"/>
      <c r="P90" s="277"/>
      <c r="HY90" s="239"/>
      <c r="HZ90" s="239"/>
      <c r="IA90" s="239"/>
      <c r="IB90" s="239"/>
      <c r="IC90" s="239"/>
      <c r="ID90" s="239"/>
      <c r="IE90" s="203"/>
      <c r="IF90" s="203"/>
      <c r="IG90" s="203"/>
      <c r="IH90" s="239"/>
      <c r="II90" s="203"/>
      <c r="IJ90" s="239"/>
    </row>
    <row r="91" spans="1:258" s="198" customFormat="1" ht="15" x14ac:dyDescent="0.25">
      <c r="A91" s="240" t="s">
        <v>61</v>
      </c>
      <c r="B91" s="241" t="s">
        <v>506</v>
      </c>
      <c r="C91" s="423" t="s">
        <v>507</v>
      </c>
      <c r="D91" s="423"/>
      <c r="E91" s="423"/>
      <c r="F91" s="423"/>
      <c r="G91" s="423"/>
      <c r="H91" s="242" t="s">
        <v>508</v>
      </c>
      <c r="I91" s="243">
        <v>19</v>
      </c>
      <c r="J91" s="244">
        <v>1</v>
      </c>
      <c r="K91" s="244">
        <v>19</v>
      </c>
      <c r="L91" s="245"/>
      <c r="M91" s="243"/>
      <c r="N91" s="278">
        <v>48174.41</v>
      </c>
      <c r="O91" s="243"/>
      <c r="P91" s="267">
        <v>915313.79</v>
      </c>
      <c r="HY91" s="239"/>
      <c r="HZ91" s="239" t="s">
        <v>507</v>
      </c>
      <c r="IA91" s="239" t="s">
        <v>470</v>
      </c>
      <c r="IB91" s="239" t="s">
        <v>470</v>
      </c>
      <c r="IC91" s="239" t="s">
        <v>470</v>
      </c>
      <c r="ID91" s="239" t="s">
        <v>470</v>
      </c>
      <c r="IE91" s="203"/>
      <c r="IF91" s="203"/>
      <c r="IG91" s="203"/>
      <c r="IH91" s="239"/>
      <c r="II91" s="203"/>
      <c r="IJ91" s="239"/>
    </row>
    <row r="92" spans="1:258" s="198" customFormat="1" ht="15" x14ac:dyDescent="0.25">
      <c r="A92" s="269"/>
      <c r="B92" s="270"/>
      <c r="C92" s="422" t="s">
        <v>572</v>
      </c>
      <c r="D92" s="422"/>
      <c r="E92" s="422"/>
      <c r="F92" s="422"/>
      <c r="G92" s="422"/>
      <c r="H92" s="422"/>
      <c r="I92" s="422"/>
      <c r="J92" s="422"/>
      <c r="K92" s="422"/>
      <c r="L92" s="422"/>
      <c r="M92" s="422"/>
      <c r="N92" s="422"/>
      <c r="O92" s="422"/>
      <c r="P92" s="424"/>
      <c r="HY92" s="239"/>
      <c r="HZ92" s="239"/>
      <c r="IA92" s="239"/>
      <c r="IB92" s="239"/>
      <c r="IC92" s="239"/>
      <c r="ID92" s="239"/>
      <c r="IE92" s="203"/>
      <c r="IF92" s="203"/>
      <c r="IG92" s="203"/>
      <c r="IH92" s="239"/>
      <c r="II92" s="203"/>
      <c r="IJ92" s="239"/>
      <c r="IK92" s="202" t="s">
        <v>572</v>
      </c>
      <c r="IL92" s="202" t="s">
        <v>470</v>
      </c>
      <c r="IM92" s="202" t="s">
        <v>470</v>
      </c>
      <c r="IN92" s="202" t="s">
        <v>470</v>
      </c>
      <c r="IO92" s="202" t="s">
        <v>470</v>
      </c>
      <c r="IP92" s="202" t="s">
        <v>470</v>
      </c>
      <c r="IQ92" s="202" t="s">
        <v>470</v>
      </c>
      <c r="IR92" s="202" t="s">
        <v>470</v>
      </c>
      <c r="IS92" s="202" t="s">
        <v>470</v>
      </c>
      <c r="IT92" s="202" t="s">
        <v>470</v>
      </c>
      <c r="IU92" s="202" t="s">
        <v>470</v>
      </c>
      <c r="IV92" s="202" t="s">
        <v>470</v>
      </c>
      <c r="IW92" s="202" t="s">
        <v>470</v>
      </c>
      <c r="IX92" s="202" t="s">
        <v>470</v>
      </c>
    </row>
    <row r="93" spans="1:258" s="198" customFormat="1" ht="15" x14ac:dyDescent="0.25">
      <c r="A93" s="269"/>
      <c r="B93" s="270"/>
      <c r="C93" s="425" t="s">
        <v>418</v>
      </c>
      <c r="D93" s="425"/>
      <c r="E93" s="425"/>
      <c r="F93" s="425"/>
      <c r="G93" s="425"/>
      <c r="H93" s="242"/>
      <c r="I93" s="243"/>
      <c r="J93" s="243"/>
      <c r="K93" s="243"/>
      <c r="L93" s="245"/>
      <c r="M93" s="243"/>
      <c r="N93" s="245"/>
      <c r="O93" s="243"/>
      <c r="P93" s="267">
        <v>915313.79</v>
      </c>
      <c r="HY93" s="239"/>
      <c r="HZ93" s="239"/>
      <c r="IA93" s="239"/>
      <c r="IB93" s="239"/>
      <c r="IC93" s="239"/>
      <c r="ID93" s="239"/>
      <c r="IE93" s="203"/>
      <c r="IF93" s="203"/>
      <c r="IG93" s="203"/>
      <c r="IH93" s="239"/>
      <c r="II93" s="203"/>
      <c r="IJ93" s="239" t="s">
        <v>418</v>
      </c>
    </row>
    <row r="94" spans="1:258" s="198" customFormat="1" ht="0.75" customHeight="1" x14ac:dyDescent="0.25">
      <c r="A94" s="272"/>
      <c r="B94" s="273"/>
      <c r="C94" s="273"/>
      <c r="D94" s="273"/>
      <c r="E94" s="273"/>
      <c r="F94" s="273"/>
      <c r="G94" s="273"/>
      <c r="H94" s="274"/>
      <c r="I94" s="275"/>
      <c r="J94" s="275"/>
      <c r="K94" s="275"/>
      <c r="L94" s="276"/>
      <c r="M94" s="275"/>
      <c r="N94" s="276"/>
      <c r="O94" s="275"/>
      <c r="P94" s="277"/>
      <c r="HY94" s="239"/>
      <c r="HZ94" s="239"/>
      <c r="IA94" s="239"/>
      <c r="IB94" s="239"/>
      <c r="IC94" s="239"/>
      <c r="ID94" s="239"/>
      <c r="IE94" s="203"/>
      <c r="IF94" s="203"/>
      <c r="IG94" s="203"/>
      <c r="IH94" s="239"/>
      <c r="II94" s="203"/>
      <c r="IJ94" s="239"/>
    </row>
    <row r="95" spans="1:258" s="198" customFormat="1" ht="34.5" x14ac:dyDescent="0.25">
      <c r="A95" s="240" t="s">
        <v>59</v>
      </c>
      <c r="B95" s="241" t="s">
        <v>509</v>
      </c>
      <c r="C95" s="423" t="s">
        <v>510</v>
      </c>
      <c r="D95" s="423"/>
      <c r="E95" s="423"/>
      <c r="F95" s="423"/>
      <c r="G95" s="423"/>
      <c r="H95" s="242" t="s">
        <v>511</v>
      </c>
      <c r="I95" s="243">
        <v>16</v>
      </c>
      <c r="J95" s="244">
        <v>1</v>
      </c>
      <c r="K95" s="244">
        <v>16</v>
      </c>
      <c r="L95" s="266">
        <v>2940.8</v>
      </c>
      <c r="M95" s="279">
        <v>1.1299999999999999</v>
      </c>
      <c r="N95" s="278">
        <v>3323.1</v>
      </c>
      <c r="O95" s="243"/>
      <c r="P95" s="267">
        <v>53169.599999999999</v>
      </c>
      <c r="HY95" s="239"/>
      <c r="HZ95" s="239" t="s">
        <v>510</v>
      </c>
      <c r="IA95" s="239" t="s">
        <v>470</v>
      </c>
      <c r="IB95" s="239" t="s">
        <v>470</v>
      </c>
      <c r="IC95" s="239" t="s">
        <v>470</v>
      </c>
      <c r="ID95" s="239" t="s">
        <v>470</v>
      </c>
      <c r="IE95" s="203"/>
      <c r="IF95" s="203"/>
      <c r="IG95" s="203"/>
      <c r="IH95" s="239"/>
      <c r="II95" s="203"/>
      <c r="IJ95" s="239"/>
    </row>
    <row r="96" spans="1:258" s="198" customFormat="1" ht="15" x14ac:dyDescent="0.25">
      <c r="A96" s="269"/>
      <c r="B96" s="270"/>
      <c r="C96" s="422" t="s">
        <v>572</v>
      </c>
      <c r="D96" s="422"/>
      <c r="E96" s="422"/>
      <c r="F96" s="422"/>
      <c r="G96" s="422"/>
      <c r="H96" s="422"/>
      <c r="I96" s="422"/>
      <c r="J96" s="422"/>
      <c r="K96" s="422"/>
      <c r="L96" s="422"/>
      <c r="M96" s="422"/>
      <c r="N96" s="422"/>
      <c r="O96" s="422"/>
      <c r="P96" s="424"/>
      <c r="HY96" s="239"/>
      <c r="HZ96" s="239"/>
      <c r="IA96" s="239"/>
      <c r="IB96" s="239"/>
      <c r="IC96" s="239"/>
      <c r="ID96" s="239"/>
      <c r="IE96" s="203"/>
      <c r="IF96" s="203"/>
      <c r="IG96" s="203"/>
      <c r="IH96" s="239"/>
      <c r="II96" s="203"/>
      <c r="IJ96" s="239"/>
      <c r="IK96" s="202" t="s">
        <v>572</v>
      </c>
      <c r="IL96" s="202" t="s">
        <v>470</v>
      </c>
      <c r="IM96" s="202" t="s">
        <v>470</v>
      </c>
      <c r="IN96" s="202" t="s">
        <v>470</v>
      </c>
      <c r="IO96" s="202" t="s">
        <v>470</v>
      </c>
      <c r="IP96" s="202" t="s">
        <v>470</v>
      </c>
      <c r="IQ96" s="202" t="s">
        <v>470</v>
      </c>
      <c r="IR96" s="202" t="s">
        <v>470</v>
      </c>
      <c r="IS96" s="202" t="s">
        <v>470</v>
      </c>
      <c r="IT96" s="202" t="s">
        <v>470</v>
      </c>
      <c r="IU96" s="202" t="s">
        <v>470</v>
      </c>
      <c r="IV96" s="202" t="s">
        <v>470</v>
      </c>
      <c r="IW96" s="202" t="s">
        <v>470</v>
      </c>
      <c r="IX96" s="202" t="s">
        <v>470</v>
      </c>
    </row>
    <row r="97" spans="1:258" s="198" customFormat="1" ht="15" x14ac:dyDescent="0.25">
      <c r="A97" s="269"/>
      <c r="B97" s="270"/>
      <c r="C97" s="425" t="s">
        <v>418</v>
      </c>
      <c r="D97" s="425"/>
      <c r="E97" s="425"/>
      <c r="F97" s="425"/>
      <c r="G97" s="425"/>
      <c r="H97" s="242"/>
      <c r="I97" s="243"/>
      <c r="J97" s="243"/>
      <c r="K97" s="243"/>
      <c r="L97" s="245"/>
      <c r="M97" s="243"/>
      <c r="N97" s="245"/>
      <c r="O97" s="243"/>
      <c r="P97" s="267">
        <v>53169.599999999999</v>
      </c>
      <c r="HY97" s="239"/>
      <c r="HZ97" s="239"/>
      <c r="IA97" s="239"/>
      <c r="IB97" s="239"/>
      <c r="IC97" s="239"/>
      <c r="ID97" s="239"/>
      <c r="IE97" s="203"/>
      <c r="IF97" s="203"/>
      <c r="IG97" s="203"/>
      <c r="IH97" s="239"/>
      <c r="II97" s="203"/>
      <c r="IJ97" s="239" t="s">
        <v>418</v>
      </c>
    </row>
    <row r="98" spans="1:258" s="198" customFormat="1" ht="0.75" customHeight="1" x14ac:dyDescent="0.25">
      <c r="A98" s="272"/>
      <c r="B98" s="273"/>
      <c r="C98" s="273"/>
      <c r="D98" s="273"/>
      <c r="E98" s="273"/>
      <c r="F98" s="273"/>
      <c r="G98" s="273"/>
      <c r="H98" s="274"/>
      <c r="I98" s="275"/>
      <c r="J98" s="275"/>
      <c r="K98" s="275"/>
      <c r="L98" s="276"/>
      <c r="M98" s="275"/>
      <c r="N98" s="276"/>
      <c r="O98" s="275"/>
      <c r="P98" s="277"/>
      <c r="HY98" s="239"/>
      <c r="HZ98" s="239"/>
      <c r="IA98" s="239"/>
      <c r="IB98" s="239"/>
      <c r="IC98" s="239"/>
      <c r="ID98" s="239"/>
      <c r="IE98" s="203"/>
      <c r="IF98" s="203"/>
      <c r="IG98" s="203"/>
      <c r="IH98" s="239"/>
      <c r="II98" s="203"/>
      <c r="IJ98" s="239"/>
    </row>
    <row r="99" spans="1:258" s="198" customFormat="1" ht="23.25" x14ac:dyDescent="0.25">
      <c r="A99" s="240" t="s">
        <v>58</v>
      </c>
      <c r="B99" s="241" t="s">
        <v>512</v>
      </c>
      <c r="C99" s="423" t="s">
        <v>513</v>
      </c>
      <c r="D99" s="423"/>
      <c r="E99" s="423"/>
      <c r="F99" s="423"/>
      <c r="G99" s="423"/>
      <c r="H99" s="242" t="s">
        <v>514</v>
      </c>
      <c r="I99" s="243">
        <v>7.6</v>
      </c>
      <c r="J99" s="244">
        <v>1</v>
      </c>
      <c r="K99" s="280">
        <v>7.6</v>
      </c>
      <c r="L99" s="266">
        <v>1926.82</v>
      </c>
      <c r="M99" s="279">
        <v>1.48</v>
      </c>
      <c r="N99" s="278">
        <v>2851.69</v>
      </c>
      <c r="O99" s="243"/>
      <c r="P99" s="267">
        <v>21672.84</v>
      </c>
      <c r="HY99" s="239"/>
      <c r="HZ99" s="239" t="s">
        <v>513</v>
      </c>
      <c r="IA99" s="239" t="s">
        <v>470</v>
      </c>
      <c r="IB99" s="239" t="s">
        <v>470</v>
      </c>
      <c r="IC99" s="239" t="s">
        <v>470</v>
      </c>
      <c r="ID99" s="239" t="s">
        <v>470</v>
      </c>
      <c r="IE99" s="203"/>
      <c r="IF99" s="203"/>
      <c r="IG99" s="203"/>
      <c r="IH99" s="239"/>
      <c r="II99" s="203"/>
      <c r="IJ99" s="239"/>
    </row>
    <row r="100" spans="1:258" s="198" customFormat="1" ht="15" x14ac:dyDescent="0.25">
      <c r="A100" s="269"/>
      <c r="B100" s="270"/>
      <c r="C100" s="422" t="s">
        <v>572</v>
      </c>
      <c r="D100" s="422"/>
      <c r="E100" s="422"/>
      <c r="F100" s="422"/>
      <c r="G100" s="422"/>
      <c r="H100" s="422"/>
      <c r="I100" s="422"/>
      <c r="J100" s="422"/>
      <c r="K100" s="422"/>
      <c r="L100" s="422"/>
      <c r="M100" s="422"/>
      <c r="N100" s="422"/>
      <c r="O100" s="422"/>
      <c r="P100" s="424"/>
      <c r="HY100" s="239"/>
      <c r="HZ100" s="239"/>
      <c r="IA100" s="239"/>
      <c r="IB100" s="239"/>
      <c r="IC100" s="239"/>
      <c r="ID100" s="239"/>
      <c r="IE100" s="203"/>
      <c r="IF100" s="203"/>
      <c r="IG100" s="203"/>
      <c r="IH100" s="239"/>
      <c r="II100" s="203"/>
      <c r="IJ100" s="239"/>
      <c r="IK100" s="202" t="s">
        <v>572</v>
      </c>
      <c r="IL100" s="202" t="s">
        <v>470</v>
      </c>
      <c r="IM100" s="202" t="s">
        <v>470</v>
      </c>
      <c r="IN100" s="202" t="s">
        <v>470</v>
      </c>
      <c r="IO100" s="202" t="s">
        <v>470</v>
      </c>
      <c r="IP100" s="202" t="s">
        <v>470</v>
      </c>
      <c r="IQ100" s="202" t="s">
        <v>470</v>
      </c>
      <c r="IR100" s="202" t="s">
        <v>470</v>
      </c>
      <c r="IS100" s="202" t="s">
        <v>470</v>
      </c>
      <c r="IT100" s="202" t="s">
        <v>470</v>
      </c>
      <c r="IU100" s="202" t="s">
        <v>470</v>
      </c>
      <c r="IV100" s="202" t="s">
        <v>470</v>
      </c>
      <c r="IW100" s="202" t="s">
        <v>470</v>
      </c>
      <c r="IX100" s="202" t="s">
        <v>470</v>
      </c>
    </row>
    <row r="101" spans="1:258" s="198" customFormat="1" ht="15" x14ac:dyDescent="0.25">
      <c r="A101" s="269"/>
      <c r="B101" s="270"/>
      <c r="C101" s="425" t="s">
        <v>418</v>
      </c>
      <c r="D101" s="425"/>
      <c r="E101" s="425"/>
      <c r="F101" s="425"/>
      <c r="G101" s="425"/>
      <c r="H101" s="242"/>
      <c r="I101" s="243"/>
      <c r="J101" s="243"/>
      <c r="K101" s="243"/>
      <c r="L101" s="245"/>
      <c r="M101" s="243"/>
      <c r="N101" s="245"/>
      <c r="O101" s="243"/>
      <c r="P101" s="267">
        <v>21672.84</v>
      </c>
      <c r="HY101" s="239"/>
      <c r="HZ101" s="239"/>
      <c r="IA101" s="239"/>
      <c r="IB101" s="239"/>
      <c r="IC101" s="239"/>
      <c r="ID101" s="239"/>
      <c r="IE101" s="203"/>
      <c r="IF101" s="203"/>
      <c r="IG101" s="203"/>
      <c r="IH101" s="239"/>
      <c r="II101" s="203"/>
      <c r="IJ101" s="239" t="s">
        <v>418</v>
      </c>
    </row>
    <row r="102" spans="1:258" s="198" customFormat="1" ht="0.75" customHeight="1" x14ac:dyDescent="0.25">
      <c r="A102" s="272"/>
      <c r="B102" s="273"/>
      <c r="C102" s="273"/>
      <c r="D102" s="273"/>
      <c r="E102" s="273"/>
      <c r="F102" s="273"/>
      <c r="G102" s="273"/>
      <c r="H102" s="274"/>
      <c r="I102" s="275"/>
      <c r="J102" s="275"/>
      <c r="K102" s="275"/>
      <c r="L102" s="276"/>
      <c r="M102" s="275"/>
      <c r="N102" s="276"/>
      <c r="O102" s="275"/>
      <c r="P102" s="277"/>
      <c r="HY102" s="239"/>
      <c r="HZ102" s="239"/>
      <c r="IA102" s="239"/>
      <c r="IB102" s="239"/>
      <c r="IC102" s="239"/>
      <c r="ID102" s="239"/>
      <c r="IE102" s="203"/>
      <c r="IF102" s="203"/>
      <c r="IG102" s="203"/>
      <c r="IH102" s="239"/>
      <c r="II102" s="203"/>
      <c r="IJ102" s="239"/>
    </row>
    <row r="103" spans="1:258" s="198" customFormat="1" ht="23.25" x14ac:dyDescent="0.25">
      <c r="A103" s="240" t="s">
        <v>56</v>
      </c>
      <c r="B103" s="241" t="s">
        <v>573</v>
      </c>
      <c r="C103" s="423" t="s">
        <v>574</v>
      </c>
      <c r="D103" s="423"/>
      <c r="E103" s="423"/>
      <c r="F103" s="423"/>
      <c r="G103" s="423"/>
      <c r="H103" s="242" t="s">
        <v>514</v>
      </c>
      <c r="I103" s="243">
        <v>15.2</v>
      </c>
      <c r="J103" s="244">
        <v>1</v>
      </c>
      <c r="K103" s="280">
        <v>15.2</v>
      </c>
      <c r="L103" s="266">
        <v>7760.73</v>
      </c>
      <c r="M103" s="279">
        <v>1.1299999999999999</v>
      </c>
      <c r="N103" s="278">
        <v>8769.6200000000008</v>
      </c>
      <c r="O103" s="243"/>
      <c r="P103" s="267">
        <v>133298.22</v>
      </c>
      <c r="HY103" s="239"/>
      <c r="HZ103" s="239" t="s">
        <v>574</v>
      </c>
      <c r="IA103" s="239" t="s">
        <v>470</v>
      </c>
      <c r="IB103" s="239" t="s">
        <v>470</v>
      </c>
      <c r="IC103" s="239" t="s">
        <v>470</v>
      </c>
      <c r="ID103" s="239" t="s">
        <v>470</v>
      </c>
      <c r="IE103" s="203"/>
      <c r="IF103" s="203"/>
      <c r="IG103" s="203"/>
      <c r="IH103" s="239"/>
      <c r="II103" s="203"/>
      <c r="IJ103" s="239"/>
    </row>
    <row r="104" spans="1:258" s="198" customFormat="1" ht="15" x14ac:dyDescent="0.25">
      <c r="A104" s="269"/>
      <c r="B104" s="270"/>
      <c r="C104" s="422" t="s">
        <v>572</v>
      </c>
      <c r="D104" s="422"/>
      <c r="E104" s="422"/>
      <c r="F104" s="422"/>
      <c r="G104" s="422"/>
      <c r="H104" s="422"/>
      <c r="I104" s="422"/>
      <c r="J104" s="422"/>
      <c r="K104" s="422"/>
      <c r="L104" s="422"/>
      <c r="M104" s="422"/>
      <c r="N104" s="422"/>
      <c r="O104" s="422"/>
      <c r="P104" s="424"/>
      <c r="HY104" s="239"/>
      <c r="HZ104" s="239"/>
      <c r="IA104" s="239"/>
      <c r="IB104" s="239"/>
      <c r="IC104" s="239"/>
      <c r="ID104" s="239"/>
      <c r="IE104" s="203"/>
      <c r="IF104" s="203"/>
      <c r="IG104" s="203"/>
      <c r="IH104" s="239"/>
      <c r="II104" s="203"/>
      <c r="IJ104" s="239"/>
      <c r="IK104" s="202" t="s">
        <v>572</v>
      </c>
      <c r="IL104" s="202" t="s">
        <v>470</v>
      </c>
      <c r="IM104" s="202" t="s">
        <v>470</v>
      </c>
      <c r="IN104" s="202" t="s">
        <v>470</v>
      </c>
      <c r="IO104" s="202" t="s">
        <v>470</v>
      </c>
      <c r="IP104" s="202" t="s">
        <v>470</v>
      </c>
      <c r="IQ104" s="202" t="s">
        <v>470</v>
      </c>
      <c r="IR104" s="202" t="s">
        <v>470</v>
      </c>
      <c r="IS104" s="202" t="s">
        <v>470</v>
      </c>
      <c r="IT104" s="202" t="s">
        <v>470</v>
      </c>
      <c r="IU104" s="202" t="s">
        <v>470</v>
      </c>
      <c r="IV104" s="202" t="s">
        <v>470</v>
      </c>
      <c r="IW104" s="202" t="s">
        <v>470</v>
      </c>
      <c r="IX104" s="202" t="s">
        <v>470</v>
      </c>
    </row>
    <row r="105" spans="1:258" s="198" customFormat="1" ht="15" x14ac:dyDescent="0.25">
      <c r="A105" s="269"/>
      <c r="B105" s="270"/>
      <c r="C105" s="425" t="s">
        <v>418</v>
      </c>
      <c r="D105" s="425"/>
      <c r="E105" s="425"/>
      <c r="F105" s="425"/>
      <c r="G105" s="425"/>
      <c r="H105" s="242"/>
      <c r="I105" s="243"/>
      <c r="J105" s="243"/>
      <c r="K105" s="243"/>
      <c r="L105" s="245"/>
      <c r="M105" s="243"/>
      <c r="N105" s="245"/>
      <c r="O105" s="243"/>
      <c r="P105" s="267">
        <v>133298.22</v>
      </c>
      <c r="HY105" s="239"/>
      <c r="HZ105" s="239"/>
      <c r="IA105" s="239"/>
      <c r="IB105" s="239"/>
      <c r="IC105" s="239"/>
      <c r="ID105" s="239"/>
      <c r="IE105" s="203"/>
      <c r="IF105" s="203"/>
      <c r="IG105" s="203"/>
      <c r="IH105" s="239"/>
      <c r="II105" s="203"/>
      <c r="IJ105" s="239" t="s">
        <v>418</v>
      </c>
    </row>
    <row r="106" spans="1:258" s="198" customFormat="1" ht="0.75" customHeight="1" x14ac:dyDescent="0.25">
      <c r="A106" s="272"/>
      <c r="B106" s="273"/>
      <c r="C106" s="273"/>
      <c r="D106" s="273"/>
      <c r="E106" s="273"/>
      <c r="F106" s="273"/>
      <c r="G106" s="273"/>
      <c r="H106" s="274"/>
      <c r="I106" s="275"/>
      <c r="J106" s="275"/>
      <c r="K106" s="275"/>
      <c r="L106" s="276"/>
      <c r="M106" s="275"/>
      <c r="N106" s="276"/>
      <c r="O106" s="275"/>
      <c r="P106" s="277"/>
      <c r="HY106" s="239"/>
      <c r="HZ106" s="239"/>
      <c r="IA106" s="239"/>
      <c r="IB106" s="239"/>
      <c r="IC106" s="239"/>
      <c r="ID106" s="239"/>
      <c r="IE106" s="203"/>
      <c r="IF106" s="203"/>
      <c r="IG106" s="203"/>
      <c r="IH106" s="239"/>
      <c r="II106" s="203"/>
      <c r="IJ106" s="239"/>
    </row>
    <row r="107" spans="1:258" s="198" customFormat="1" ht="23.25" x14ac:dyDescent="0.25">
      <c r="A107" s="240" t="s">
        <v>54</v>
      </c>
      <c r="B107" s="241" t="s">
        <v>575</v>
      </c>
      <c r="C107" s="423" t="s">
        <v>576</v>
      </c>
      <c r="D107" s="423"/>
      <c r="E107" s="423"/>
      <c r="F107" s="423"/>
      <c r="G107" s="423"/>
      <c r="H107" s="242" t="s">
        <v>514</v>
      </c>
      <c r="I107" s="243">
        <v>15.2</v>
      </c>
      <c r="J107" s="244">
        <v>1</v>
      </c>
      <c r="K107" s="280">
        <v>15.2</v>
      </c>
      <c r="L107" s="266">
        <v>17429.98</v>
      </c>
      <c r="M107" s="279">
        <v>1.1299999999999999</v>
      </c>
      <c r="N107" s="278">
        <v>19695.88</v>
      </c>
      <c r="O107" s="243"/>
      <c r="P107" s="267">
        <v>299377.38</v>
      </c>
      <c r="HY107" s="239"/>
      <c r="HZ107" s="239" t="s">
        <v>576</v>
      </c>
      <c r="IA107" s="239" t="s">
        <v>470</v>
      </c>
      <c r="IB107" s="239" t="s">
        <v>470</v>
      </c>
      <c r="IC107" s="239" t="s">
        <v>470</v>
      </c>
      <c r="ID107" s="239" t="s">
        <v>470</v>
      </c>
      <c r="IE107" s="203"/>
      <c r="IF107" s="203"/>
      <c r="IG107" s="203"/>
      <c r="IH107" s="239"/>
      <c r="II107" s="203"/>
      <c r="IJ107" s="239"/>
    </row>
    <row r="108" spans="1:258" s="198" customFormat="1" ht="15" x14ac:dyDescent="0.25">
      <c r="A108" s="269"/>
      <c r="B108" s="270"/>
      <c r="C108" s="422" t="s">
        <v>572</v>
      </c>
      <c r="D108" s="422"/>
      <c r="E108" s="422"/>
      <c r="F108" s="422"/>
      <c r="G108" s="422"/>
      <c r="H108" s="422"/>
      <c r="I108" s="422"/>
      <c r="J108" s="422"/>
      <c r="K108" s="422"/>
      <c r="L108" s="422"/>
      <c r="M108" s="422"/>
      <c r="N108" s="422"/>
      <c r="O108" s="422"/>
      <c r="P108" s="424"/>
      <c r="HY108" s="239"/>
      <c r="HZ108" s="239"/>
      <c r="IA108" s="239"/>
      <c r="IB108" s="239"/>
      <c r="IC108" s="239"/>
      <c r="ID108" s="239"/>
      <c r="IE108" s="203"/>
      <c r="IF108" s="203"/>
      <c r="IG108" s="203"/>
      <c r="IH108" s="239"/>
      <c r="II108" s="203"/>
      <c r="IJ108" s="239"/>
      <c r="IK108" s="202" t="s">
        <v>572</v>
      </c>
      <c r="IL108" s="202" t="s">
        <v>470</v>
      </c>
      <c r="IM108" s="202" t="s">
        <v>470</v>
      </c>
      <c r="IN108" s="202" t="s">
        <v>470</v>
      </c>
      <c r="IO108" s="202" t="s">
        <v>470</v>
      </c>
      <c r="IP108" s="202" t="s">
        <v>470</v>
      </c>
      <c r="IQ108" s="202" t="s">
        <v>470</v>
      </c>
      <c r="IR108" s="202" t="s">
        <v>470</v>
      </c>
      <c r="IS108" s="202" t="s">
        <v>470</v>
      </c>
      <c r="IT108" s="202" t="s">
        <v>470</v>
      </c>
      <c r="IU108" s="202" t="s">
        <v>470</v>
      </c>
      <c r="IV108" s="202" t="s">
        <v>470</v>
      </c>
      <c r="IW108" s="202" t="s">
        <v>470</v>
      </c>
      <c r="IX108" s="202" t="s">
        <v>470</v>
      </c>
    </row>
    <row r="109" spans="1:258" s="198" customFormat="1" ht="15" x14ac:dyDescent="0.25">
      <c r="A109" s="269"/>
      <c r="B109" s="270"/>
      <c r="C109" s="425" t="s">
        <v>418</v>
      </c>
      <c r="D109" s="425"/>
      <c r="E109" s="425"/>
      <c r="F109" s="425"/>
      <c r="G109" s="425"/>
      <c r="H109" s="242"/>
      <c r="I109" s="243"/>
      <c r="J109" s="243"/>
      <c r="K109" s="243"/>
      <c r="L109" s="245"/>
      <c r="M109" s="243"/>
      <c r="N109" s="245"/>
      <c r="O109" s="243"/>
      <c r="P109" s="267">
        <v>299377.38</v>
      </c>
      <c r="HY109" s="239"/>
      <c r="HZ109" s="239"/>
      <c r="IA109" s="239"/>
      <c r="IB109" s="239"/>
      <c r="IC109" s="239"/>
      <c r="ID109" s="239"/>
      <c r="IE109" s="203"/>
      <c r="IF109" s="203"/>
      <c r="IG109" s="203"/>
      <c r="IH109" s="239"/>
      <c r="II109" s="203"/>
      <c r="IJ109" s="239" t="s">
        <v>418</v>
      </c>
    </row>
    <row r="110" spans="1:258" s="198" customFormat="1" ht="0.75" customHeight="1" x14ac:dyDescent="0.25">
      <c r="A110" s="272"/>
      <c r="B110" s="273"/>
      <c r="C110" s="273"/>
      <c r="D110" s="273"/>
      <c r="E110" s="273"/>
      <c r="F110" s="273"/>
      <c r="G110" s="273"/>
      <c r="H110" s="274"/>
      <c r="I110" s="275"/>
      <c r="J110" s="275"/>
      <c r="K110" s="275"/>
      <c r="L110" s="276"/>
      <c r="M110" s="275"/>
      <c r="N110" s="276"/>
      <c r="O110" s="275"/>
      <c r="P110" s="277"/>
      <c r="HY110" s="239"/>
      <c r="HZ110" s="239"/>
      <c r="IA110" s="239"/>
      <c r="IB110" s="239"/>
      <c r="IC110" s="239"/>
      <c r="ID110" s="239"/>
      <c r="IE110" s="203"/>
      <c r="IF110" s="203"/>
      <c r="IG110" s="203"/>
      <c r="IH110" s="239"/>
      <c r="II110" s="203"/>
      <c r="IJ110" s="239"/>
    </row>
    <row r="111" spans="1:258" s="198" customFormat="1" ht="23.25" x14ac:dyDescent="0.25">
      <c r="A111" s="240" t="s">
        <v>71</v>
      </c>
      <c r="B111" s="241" t="s">
        <v>515</v>
      </c>
      <c r="C111" s="423" t="s">
        <v>577</v>
      </c>
      <c r="D111" s="423"/>
      <c r="E111" s="423"/>
      <c r="F111" s="423"/>
      <c r="G111" s="423"/>
      <c r="H111" s="242" t="s">
        <v>514</v>
      </c>
      <c r="I111" s="243">
        <v>15.2</v>
      </c>
      <c r="J111" s="244">
        <v>1</v>
      </c>
      <c r="K111" s="280">
        <v>15.2</v>
      </c>
      <c r="L111" s="266">
        <v>10501.55</v>
      </c>
      <c r="M111" s="279">
        <v>1.1299999999999999</v>
      </c>
      <c r="N111" s="278">
        <v>11866.75</v>
      </c>
      <c r="O111" s="243"/>
      <c r="P111" s="267">
        <v>180374.6</v>
      </c>
      <c r="HY111" s="239"/>
      <c r="HZ111" s="239" t="s">
        <v>577</v>
      </c>
      <c r="IA111" s="239" t="s">
        <v>470</v>
      </c>
      <c r="IB111" s="239" t="s">
        <v>470</v>
      </c>
      <c r="IC111" s="239" t="s">
        <v>470</v>
      </c>
      <c r="ID111" s="239" t="s">
        <v>470</v>
      </c>
      <c r="IE111" s="203"/>
      <c r="IF111" s="203"/>
      <c r="IG111" s="203"/>
      <c r="IH111" s="239"/>
      <c r="II111" s="203"/>
      <c r="IJ111" s="239"/>
    </row>
    <row r="112" spans="1:258" s="198" customFormat="1" ht="15" x14ac:dyDescent="0.25">
      <c r="A112" s="269"/>
      <c r="B112" s="270"/>
      <c r="C112" s="422" t="s">
        <v>572</v>
      </c>
      <c r="D112" s="422"/>
      <c r="E112" s="422"/>
      <c r="F112" s="422"/>
      <c r="G112" s="422"/>
      <c r="H112" s="422"/>
      <c r="I112" s="422"/>
      <c r="J112" s="422"/>
      <c r="K112" s="422"/>
      <c r="L112" s="422"/>
      <c r="M112" s="422"/>
      <c r="N112" s="422"/>
      <c r="O112" s="422"/>
      <c r="P112" s="424"/>
      <c r="HY112" s="239"/>
      <c r="HZ112" s="239"/>
      <c r="IA112" s="239"/>
      <c r="IB112" s="239"/>
      <c r="IC112" s="239"/>
      <c r="ID112" s="239"/>
      <c r="IE112" s="203"/>
      <c r="IF112" s="203"/>
      <c r="IG112" s="203"/>
      <c r="IH112" s="239"/>
      <c r="II112" s="203"/>
      <c r="IJ112" s="239"/>
      <c r="IK112" s="202" t="s">
        <v>572</v>
      </c>
      <c r="IL112" s="202" t="s">
        <v>470</v>
      </c>
      <c r="IM112" s="202" t="s">
        <v>470</v>
      </c>
      <c r="IN112" s="202" t="s">
        <v>470</v>
      </c>
      <c r="IO112" s="202" t="s">
        <v>470</v>
      </c>
      <c r="IP112" s="202" t="s">
        <v>470</v>
      </c>
      <c r="IQ112" s="202" t="s">
        <v>470</v>
      </c>
      <c r="IR112" s="202" t="s">
        <v>470</v>
      </c>
      <c r="IS112" s="202" t="s">
        <v>470</v>
      </c>
      <c r="IT112" s="202" t="s">
        <v>470</v>
      </c>
      <c r="IU112" s="202" t="s">
        <v>470</v>
      </c>
      <c r="IV112" s="202" t="s">
        <v>470</v>
      </c>
      <c r="IW112" s="202" t="s">
        <v>470</v>
      </c>
      <c r="IX112" s="202" t="s">
        <v>470</v>
      </c>
    </row>
    <row r="113" spans="1:261" s="198" customFormat="1" ht="15" x14ac:dyDescent="0.25">
      <c r="A113" s="269"/>
      <c r="B113" s="270"/>
      <c r="C113" s="425" t="s">
        <v>418</v>
      </c>
      <c r="D113" s="425"/>
      <c r="E113" s="425"/>
      <c r="F113" s="425"/>
      <c r="G113" s="425"/>
      <c r="H113" s="242"/>
      <c r="I113" s="243"/>
      <c r="J113" s="243"/>
      <c r="K113" s="243"/>
      <c r="L113" s="245"/>
      <c r="M113" s="243"/>
      <c r="N113" s="245"/>
      <c r="O113" s="243"/>
      <c r="P113" s="267">
        <v>180374.6</v>
      </c>
      <c r="HY113" s="239"/>
      <c r="HZ113" s="239"/>
      <c r="IA113" s="239"/>
      <c r="IB113" s="239"/>
      <c r="IC113" s="239"/>
      <c r="ID113" s="239"/>
      <c r="IE113" s="203"/>
      <c r="IF113" s="203"/>
      <c r="IG113" s="203"/>
      <c r="IH113" s="239"/>
      <c r="II113" s="203"/>
      <c r="IJ113" s="239" t="s">
        <v>418</v>
      </c>
    </row>
    <row r="114" spans="1:261" s="198" customFormat="1" ht="0.75" customHeight="1" x14ac:dyDescent="0.25">
      <c r="A114" s="272"/>
      <c r="B114" s="273"/>
      <c r="C114" s="273"/>
      <c r="D114" s="273"/>
      <c r="E114" s="273"/>
      <c r="F114" s="273"/>
      <c r="G114" s="273"/>
      <c r="H114" s="274"/>
      <c r="I114" s="275"/>
      <c r="J114" s="275"/>
      <c r="K114" s="275"/>
      <c r="L114" s="276"/>
      <c r="M114" s="275"/>
      <c r="N114" s="276"/>
      <c r="O114" s="275"/>
      <c r="P114" s="277"/>
      <c r="HY114" s="239"/>
      <c r="HZ114" s="239"/>
      <c r="IA114" s="239"/>
      <c r="IB114" s="239"/>
      <c r="IC114" s="239"/>
      <c r="ID114" s="239"/>
      <c r="IE114" s="203"/>
      <c r="IF114" s="203"/>
      <c r="IG114" s="203"/>
      <c r="IH114" s="239"/>
      <c r="II114" s="203"/>
      <c r="IJ114" s="239"/>
    </row>
    <row r="115" spans="1:261" s="198" customFormat="1" ht="23.25" x14ac:dyDescent="0.25">
      <c r="A115" s="240" t="s">
        <v>69</v>
      </c>
      <c r="B115" s="241" t="s">
        <v>419</v>
      </c>
      <c r="C115" s="423" t="s">
        <v>528</v>
      </c>
      <c r="D115" s="423"/>
      <c r="E115" s="423"/>
      <c r="F115" s="423"/>
      <c r="G115" s="423"/>
      <c r="H115" s="242" t="s">
        <v>511</v>
      </c>
      <c r="I115" s="243">
        <v>760</v>
      </c>
      <c r="J115" s="244">
        <v>1</v>
      </c>
      <c r="K115" s="244">
        <v>760</v>
      </c>
      <c r="L115" s="245"/>
      <c r="M115" s="243"/>
      <c r="N115" s="278">
        <v>15104.17</v>
      </c>
      <c r="O115" s="243"/>
      <c r="P115" s="267">
        <v>11479169.199999999</v>
      </c>
      <c r="HY115" s="239"/>
      <c r="HZ115" s="239" t="s">
        <v>528</v>
      </c>
      <c r="IA115" s="239" t="s">
        <v>470</v>
      </c>
      <c r="IB115" s="239" t="s">
        <v>470</v>
      </c>
      <c r="IC115" s="239" t="s">
        <v>470</v>
      </c>
      <c r="ID115" s="239" t="s">
        <v>470</v>
      </c>
      <c r="IE115" s="203"/>
      <c r="IF115" s="203"/>
      <c r="IG115" s="203"/>
      <c r="IH115" s="239"/>
      <c r="II115" s="203"/>
      <c r="IJ115" s="239"/>
    </row>
    <row r="116" spans="1:261" s="198" customFormat="1" ht="15" x14ac:dyDescent="0.25">
      <c r="A116" s="269"/>
      <c r="B116" s="270"/>
      <c r="C116" s="422" t="s">
        <v>572</v>
      </c>
      <c r="D116" s="422"/>
      <c r="E116" s="422"/>
      <c r="F116" s="422"/>
      <c r="G116" s="422"/>
      <c r="H116" s="422"/>
      <c r="I116" s="422"/>
      <c r="J116" s="422"/>
      <c r="K116" s="422"/>
      <c r="L116" s="422"/>
      <c r="M116" s="422"/>
      <c r="N116" s="422"/>
      <c r="O116" s="422"/>
      <c r="P116" s="424"/>
      <c r="HY116" s="239"/>
      <c r="HZ116" s="239"/>
      <c r="IA116" s="239"/>
      <c r="IB116" s="239"/>
      <c r="IC116" s="239"/>
      <c r="ID116" s="239"/>
      <c r="IE116" s="203"/>
      <c r="IF116" s="203"/>
      <c r="IG116" s="203"/>
      <c r="IH116" s="239"/>
      <c r="II116" s="203"/>
      <c r="IJ116" s="239"/>
      <c r="IK116" s="202" t="s">
        <v>572</v>
      </c>
      <c r="IL116" s="202" t="s">
        <v>470</v>
      </c>
      <c r="IM116" s="202" t="s">
        <v>470</v>
      </c>
      <c r="IN116" s="202" t="s">
        <v>470</v>
      </c>
      <c r="IO116" s="202" t="s">
        <v>470</v>
      </c>
      <c r="IP116" s="202" t="s">
        <v>470</v>
      </c>
      <c r="IQ116" s="202" t="s">
        <v>470</v>
      </c>
      <c r="IR116" s="202" t="s">
        <v>470</v>
      </c>
      <c r="IS116" s="202" t="s">
        <v>470</v>
      </c>
      <c r="IT116" s="202" t="s">
        <v>470</v>
      </c>
      <c r="IU116" s="202" t="s">
        <v>470</v>
      </c>
      <c r="IV116" s="202" t="s">
        <v>470</v>
      </c>
      <c r="IW116" s="202" t="s">
        <v>470</v>
      </c>
      <c r="IX116" s="202" t="s">
        <v>470</v>
      </c>
    </row>
    <row r="117" spans="1:261" s="198" customFormat="1" ht="15" x14ac:dyDescent="0.25">
      <c r="A117" s="281"/>
      <c r="B117" s="200"/>
      <c r="C117" s="422" t="s">
        <v>578</v>
      </c>
      <c r="D117" s="422"/>
      <c r="E117" s="422"/>
      <c r="F117" s="422"/>
      <c r="G117" s="422"/>
      <c r="H117" s="422"/>
      <c r="I117" s="422"/>
      <c r="J117" s="422"/>
      <c r="K117" s="422"/>
      <c r="L117" s="422"/>
      <c r="M117" s="422"/>
      <c r="N117" s="422"/>
      <c r="O117" s="422"/>
      <c r="P117" s="424"/>
      <c r="HY117" s="239"/>
      <c r="HZ117" s="239"/>
      <c r="IA117" s="239"/>
      <c r="IB117" s="239"/>
      <c r="IC117" s="239"/>
      <c r="ID117" s="239"/>
      <c r="IE117" s="203"/>
      <c r="IF117" s="203"/>
      <c r="IG117" s="203"/>
      <c r="IH117" s="239"/>
      <c r="II117" s="203"/>
      <c r="IJ117" s="239"/>
      <c r="IY117" s="202" t="s">
        <v>578</v>
      </c>
    </row>
    <row r="118" spans="1:261" s="198" customFormat="1" ht="15" x14ac:dyDescent="0.25">
      <c r="A118" s="269"/>
      <c r="B118" s="270"/>
      <c r="C118" s="425" t="s">
        <v>418</v>
      </c>
      <c r="D118" s="425"/>
      <c r="E118" s="425"/>
      <c r="F118" s="425"/>
      <c r="G118" s="425"/>
      <c r="H118" s="242"/>
      <c r="I118" s="243"/>
      <c r="J118" s="243"/>
      <c r="K118" s="243"/>
      <c r="L118" s="245"/>
      <c r="M118" s="243"/>
      <c r="N118" s="245"/>
      <c r="O118" s="243"/>
      <c r="P118" s="267">
        <v>11479169.199999999</v>
      </c>
      <c r="HY118" s="239"/>
      <c r="HZ118" s="239"/>
      <c r="IA118" s="239"/>
      <c r="IB118" s="239"/>
      <c r="IC118" s="239"/>
      <c r="ID118" s="239"/>
      <c r="IE118" s="203"/>
      <c r="IF118" s="203"/>
      <c r="IG118" s="203"/>
      <c r="IH118" s="239"/>
      <c r="II118" s="203"/>
      <c r="IJ118" s="239" t="s">
        <v>418</v>
      </c>
    </row>
    <row r="119" spans="1:261" s="198" customFormat="1" ht="0.75" customHeight="1" x14ac:dyDescent="0.25">
      <c r="A119" s="272"/>
      <c r="B119" s="273"/>
      <c r="C119" s="273"/>
      <c r="D119" s="273"/>
      <c r="E119" s="273"/>
      <c r="F119" s="273"/>
      <c r="G119" s="273"/>
      <c r="H119" s="274"/>
      <c r="I119" s="275"/>
      <c r="J119" s="275"/>
      <c r="K119" s="275"/>
      <c r="L119" s="276"/>
      <c r="M119" s="275"/>
      <c r="N119" s="276"/>
      <c r="O119" s="275"/>
      <c r="P119" s="277"/>
      <c r="HY119" s="239"/>
      <c r="HZ119" s="239"/>
      <c r="IA119" s="239"/>
      <c r="IB119" s="239"/>
      <c r="IC119" s="239"/>
      <c r="ID119" s="239"/>
      <c r="IE119" s="203"/>
      <c r="IF119" s="203"/>
      <c r="IG119" s="203"/>
      <c r="IH119" s="239"/>
      <c r="II119" s="203"/>
      <c r="IJ119" s="239"/>
    </row>
    <row r="120" spans="1:261" s="198" customFormat="1" ht="15" x14ac:dyDescent="0.25">
      <c r="A120" s="265"/>
      <c r="B120" s="282"/>
      <c r="C120" s="419" t="s">
        <v>579</v>
      </c>
      <c r="D120" s="419"/>
      <c r="E120" s="419"/>
      <c r="F120" s="419"/>
      <c r="G120" s="419"/>
      <c r="H120" s="419"/>
      <c r="I120" s="419"/>
      <c r="J120" s="419"/>
      <c r="K120" s="419"/>
      <c r="L120" s="419"/>
      <c r="M120" s="419"/>
      <c r="N120" s="419"/>
      <c r="O120" s="419"/>
      <c r="P120" s="283"/>
      <c r="Q120" s="284"/>
      <c r="R120" s="285"/>
      <c r="HY120" s="239"/>
      <c r="HZ120" s="239"/>
      <c r="IA120" s="239"/>
      <c r="IB120" s="239"/>
      <c r="IC120" s="239"/>
      <c r="ID120" s="239"/>
      <c r="IE120" s="203"/>
      <c r="IF120" s="203"/>
      <c r="IG120" s="203"/>
      <c r="IH120" s="239"/>
      <c r="II120" s="203"/>
      <c r="IJ120" s="239"/>
      <c r="IZ120" s="239" t="s">
        <v>579</v>
      </c>
    </row>
    <row r="121" spans="1:261" s="198" customFormat="1" ht="15" x14ac:dyDescent="0.25">
      <c r="A121" s="265"/>
      <c r="B121" s="201"/>
      <c r="C121" s="422" t="s">
        <v>421</v>
      </c>
      <c r="D121" s="422"/>
      <c r="E121" s="422"/>
      <c r="F121" s="422"/>
      <c r="G121" s="422"/>
      <c r="H121" s="422"/>
      <c r="I121" s="422"/>
      <c r="J121" s="422"/>
      <c r="K121" s="422"/>
      <c r="L121" s="422"/>
      <c r="M121" s="422"/>
      <c r="N121" s="422"/>
      <c r="O121" s="422"/>
      <c r="P121" s="286">
        <v>14377253.539999999</v>
      </c>
      <c r="HY121" s="239"/>
      <c r="HZ121" s="239"/>
      <c r="IA121" s="239"/>
      <c r="IB121" s="239"/>
      <c r="IC121" s="239"/>
      <c r="ID121" s="239"/>
      <c r="IE121" s="203"/>
      <c r="IF121" s="203"/>
      <c r="IG121" s="203"/>
      <c r="IH121" s="239"/>
      <c r="II121" s="203"/>
      <c r="IJ121" s="239"/>
      <c r="IZ121" s="239"/>
      <c r="JA121" s="202" t="s">
        <v>421</v>
      </c>
    </row>
    <row r="122" spans="1:261" s="198" customFormat="1" ht="15" x14ac:dyDescent="0.25">
      <c r="A122" s="265"/>
      <c r="B122" s="201"/>
      <c r="C122" s="422" t="s">
        <v>422</v>
      </c>
      <c r="D122" s="422"/>
      <c r="E122" s="422"/>
      <c r="F122" s="422"/>
      <c r="G122" s="422"/>
      <c r="H122" s="422"/>
      <c r="I122" s="422"/>
      <c r="J122" s="422"/>
      <c r="K122" s="422"/>
      <c r="L122" s="422"/>
      <c r="M122" s="422"/>
      <c r="N122" s="422"/>
      <c r="O122" s="422"/>
      <c r="P122" s="287"/>
      <c r="HY122" s="239"/>
      <c r="HZ122" s="239"/>
      <c r="IA122" s="239"/>
      <c r="IB122" s="239"/>
      <c r="IC122" s="239"/>
      <c r="ID122" s="239"/>
      <c r="IE122" s="203"/>
      <c r="IF122" s="203"/>
      <c r="IG122" s="203"/>
      <c r="IH122" s="239"/>
      <c r="II122" s="203"/>
      <c r="IJ122" s="239"/>
      <c r="IZ122" s="239"/>
      <c r="JA122" s="202" t="s">
        <v>422</v>
      </c>
    </row>
    <row r="123" spans="1:261" s="198" customFormat="1" ht="15" x14ac:dyDescent="0.25">
      <c r="A123" s="265"/>
      <c r="B123" s="201"/>
      <c r="C123" s="422" t="s">
        <v>423</v>
      </c>
      <c r="D123" s="422"/>
      <c r="E123" s="422"/>
      <c r="F123" s="422"/>
      <c r="G123" s="422"/>
      <c r="H123" s="422"/>
      <c r="I123" s="422"/>
      <c r="J123" s="422"/>
      <c r="K123" s="422"/>
      <c r="L123" s="422"/>
      <c r="M123" s="422"/>
      <c r="N123" s="422"/>
      <c r="O123" s="422"/>
      <c r="P123" s="286">
        <v>825940.11</v>
      </c>
      <c r="HY123" s="239"/>
      <c r="HZ123" s="239"/>
      <c r="IA123" s="239"/>
      <c r="IB123" s="239"/>
      <c r="IC123" s="239"/>
      <c r="ID123" s="239"/>
      <c r="IE123" s="203"/>
      <c r="IF123" s="203"/>
      <c r="IG123" s="203"/>
      <c r="IH123" s="239"/>
      <c r="II123" s="203"/>
      <c r="IJ123" s="239"/>
      <c r="IZ123" s="239"/>
      <c r="JA123" s="202" t="s">
        <v>423</v>
      </c>
    </row>
    <row r="124" spans="1:261" s="198" customFormat="1" ht="15" x14ac:dyDescent="0.25">
      <c r="A124" s="265"/>
      <c r="B124" s="201"/>
      <c r="C124" s="422" t="s">
        <v>424</v>
      </c>
      <c r="D124" s="422"/>
      <c r="E124" s="422"/>
      <c r="F124" s="422"/>
      <c r="G124" s="422"/>
      <c r="H124" s="422"/>
      <c r="I124" s="422"/>
      <c r="J124" s="422"/>
      <c r="K124" s="422"/>
      <c r="L124" s="422"/>
      <c r="M124" s="422"/>
      <c r="N124" s="422"/>
      <c r="O124" s="422"/>
      <c r="P124" s="286">
        <v>278940.98</v>
      </c>
      <c r="HY124" s="239"/>
      <c r="HZ124" s="239"/>
      <c r="IA124" s="239"/>
      <c r="IB124" s="239"/>
      <c r="IC124" s="239"/>
      <c r="ID124" s="239"/>
      <c r="IE124" s="203"/>
      <c r="IF124" s="203"/>
      <c r="IG124" s="203"/>
      <c r="IH124" s="239"/>
      <c r="II124" s="203"/>
      <c r="IJ124" s="239"/>
      <c r="IZ124" s="239"/>
      <c r="JA124" s="202" t="s">
        <v>424</v>
      </c>
    </row>
    <row r="125" spans="1:261" s="198" customFormat="1" ht="15" x14ac:dyDescent="0.25">
      <c r="A125" s="265"/>
      <c r="B125" s="201"/>
      <c r="C125" s="422" t="s">
        <v>517</v>
      </c>
      <c r="D125" s="422"/>
      <c r="E125" s="422"/>
      <c r="F125" s="422"/>
      <c r="G125" s="422"/>
      <c r="H125" s="422"/>
      <c r="I125" s="422"/>
      <c r="J125" s="422"/>
      <c r="K125" s="422"/>
      <c r="L125" s="422"/>
      <c r="M125" s="422"/>
      <c r="N125" s="422"/>
      <c r="O125" s="422"/>
      <c r="P125" s="286">
        <v>189996.82</v>
      </c>
      <c r="HY125" s="239"/>
      <c r="HZ125" s="239"/>
      <c r="IA125" s="239"/>
      <c r="IB125" s="239"/>
      <c r="IC125" s="239"/>
      <c r="ID125" s="239"/>
      <c r="IE125" s="203"/>
      <c r="IF125" s="203"/>
      <c r="IG125" s="203"/>
      <c r="IH125" s="239"/>
      <c r="II125" s="203"/>
      <c r="IJ125" s="239"/>
      <c r="IZ125" s="239"/>
      <c r="JA125" s="202" t="s">
        <v>517</v>
      </c>
    </row>
    <row r="126" spans="1:261" s="198" customFormat="1" ht="15" x14ac:dyDescent="0.25">
      <c r="A126" s="265"/>
      <c r="B126" s="201"/>
      <c r="C126" s="422" t="s">
        <v>425</v>
      </c>
      <c r="D126" s="422"/>
      <c r="E126" s="422"/>
      <c r="F126" s="422"/>
      <c r="G126" s="422"/>
      <c r="H126" s="422"/>
      <c r="I126" s="422"/>
      <c r="J126" s="422"/>
      <c r="K126" s="422"/>
      <c r="L126" s="422"/>
      <c r="M126" s="422"/>
      <c r="N126" s="422"/>
      <c r="O126" s="422"/>
      <c r="P126" s="286">
        <v>13082375.630000001</v>
      </c>
      <c r="HY126" s="239"/>
      <c r="HZ126" s="239"/>
      <c r="IA126" s="239"/>
      <c r="IB126" s="239"/>
      <c r="IC126" s="239"/>
      <c r="ID126" s="239"/>
      <c r="IE126" s="203"/>
      <c r="IF126" s="203"/>
      <c r="IG126" s="203"/>
      <c r="IH126" s="239"/>
      <c r="II126" s="203"/>
      <c r="IJ126" s="239"/>
      <c r="IZ126" s="239"/>
      <c r="JA126" s="202" t="s">
        <v>425</v>
      </c>
    </row>
    <row r="127" spans="1:261" s="198" customFormat="1" ht="15" x14ac:dyDescent="0.25">
      <c r="A127" s="265"/>
      <c r="B127" s="201"/>
      <c r="C127" s="422" t="s">
        <v>518</v>
      </c>
      <c r="D127" s="422"/>
      <c r="E127" s="422"/>
      <c r="F127" s="422"/>
      <c r="G127" s="422"/>
      <c r="H127" s="422"/>
      <c r="I127" s="422"/>
      <c r="J127" s="422"/>
      <c r="K127" s="422"/>
      <c r="L127" s="422"/>
      <c r="M127" s="422"/>
      <c r="N127" s="422"/>
      <c r="O127" s="422"/>
      <c r="P127" s="286">
        <v>16033230.75</v>
      </c>
      <c r="HY127" s="239"/>
      <c r="HZ127" s="239"/>
      <c r="IA127" s="239"/>
      <c r="IB127" s="239"/>
      <c r="IC127" s="239"/>
      <c r="ID127" s="239"/>
      <c r="IE127" s="203"/>
      <c r="IF127" s="203"/>
      <c r="IG127" s="203"/>
      <c r="IH127" s="239"/>
      <c r="II127" s="203"/>
      <c r="IJ127" s="239"/>
      <c r="IZ127" s="239"/>
      <c r="JA127" s="202" t="s">
        <v>518</v>
      </c>
    </row>
    <row r="128" spans="1:261" s="198" customFormat="1" ht="15" x14ac:dyDescent="0.25">
      <c r="A128" s="265"/>
      <c r="B128" s="201"/>
      <c r="C128" s="422" t="s">
        <v>422</v>
      </c>
      <c r="D128" s="422"/>
      <c r="E128" s="422"/>
      <c r="F128" s="422"/>
      <c r="G128" s="422"/>
      <c r="H128" s="422"/>
      <c r="I128" s="422"/>
      <c r="J128" s="422"/>
      <c r="K128" s="422"/>
      <c r="L128" s="422"/>
      <c r="M128" s="422"/>
      <c r="N128" s="422"/>
      <c r="O128" s="422"/>
      <c r="P128" s="287"/>
      <c r="HY128" s="239"/>
      <c r="HZ128" s="239"/>
      <c r="IA128" s="239"/>
      <c r="IB128" s="239"/>
      <c r="IC128" s="239"/>
      <c r="ID128" s="239"/>
      <c r="IE128" s="203"/>
      <c r="IF128" s="203"/>
      <c r="IG128" s="203"/>
      <c r="IH128" s="239"/>
      <c r="II128" s="203"/>
      <c r="IJ128" s="239"/>
      <c r="IZ128" s="239"/>
      <c r="JA128" s="202" t="s">
        <v>422</v>
      </c>
    </row>
    <row r="129" spans="1:263" s="198" customFormat="1" ht="15" x14ac:dyDescent="0.25">
      <c r="A129" s="265"/>
      <c r="B129" s="201"/>
      <c r="C129" s="422" t="s">
        <v>426</v>
      </c>
      <c r="D129" s="422"/>
      <c r="E129" s="422"/>
      <c r="F129" s="422"/>
      <c r="G129" s="422"/>
      <c r="H129" s="422"/>
      <c r="I129" s="422"/>
      <c r="J129" s="422"/>
      <c r="K129" s="422"/>
      <c r="L129" s="422"/>
      <c r="M129" s="422"/>
      <c r="N129" s="422"/>
      <c r="O129" s="422"/>
      <c r="P129" s="286">
        <v>825940.11</v>
      </c>
      <c r="HY129" s="239"/>
      <c r="HZ129" s="239"/>
      <c r="IA129" s="239"/>
      <c r="IB129" s="239"/>
      <c r="IC129" s="239"/>
      <c r="ID129" s="239"/>
      <c r="IE129" s="203"/>
      <c r="IF129" s="203"/>
      <c r="IG129" s="203"/>
      <c r="IH129" s="239"/>
      <c r="II129" s="203"/>
      <c r="IJ129" s="239"/>
      <c r="IZ129" s="239"/>
      <c r="JA129" s="202" t="s">
        <v>426</v>
      </c>
    </row>
    <row r="130" spans="1:263" s="198" customFormat="1" ht="15" x14ac:dyDescent="0.25">
      <c r="A130" s="265"/>
      <c r="B130" s="201"/>
      <c r="C130" s="422" t="s">
        <v>427</v>
      </c>
      <c r="D130" s="422"/>
      <c r="E130" s="422"/>
      <c r="F130" s="422"/>
      <c r="G130" s="422"/>
      <c r="H130" s="422"/>
      <c r="I130" s="422"/>
      <c r="J130" s="422"/>
      <c r="K130" s="422"/>
      <c r="L130" s="422"/>
      <c r="M130" s="422"/>
      <c r="N130" s="422"/>
      <c r="O130" s="422"/>
      <c r="P130" s="286">
        <v>278940.98</v>
      </c>
      <c r="HY130" s="239"/>
      <c r="HZ130" s="239"/>
      <c r="IA130" s="239"/>
      <c r="IB130" s="239"/>
      <c r="IC130" s="239"/>
      <c r="ID130" s="239"/>
      <c r="IE130" s="203"/>
      <c r="IF130" s="203"/>
      <c r="IG130" s="203"/>
      <c r="IH130" s="239"/>
      <c r="II130" s="203"/>
      <c r="IJ130" s="239"/>
      <c r="IZ130" s="239"/>
      <c r="JA130" s="202" t="s">
        <v>427</v>
      </c>
    </row>
    <row r="131" spans="1:263" s="198" customFormat="1" ht="15" x14ac:dyDescent="0.25">
      <c r="A131" s="265"/>
      <c r="B131" s="201"/>
      <c r="C131" s="422" t="s">
        <v>519</v>
      </c>
      <c r="D131" s="422"/>
      <c r="E131" s="422"/>
      <c r="F131" s="422"/>
      <c r="G131" s="422"/>
      <c r="H131" s="422"/>
      <c r="I131" s="422"/>
      <c r="J131" s="422"/>
      <c r="K131" s="422"/>
      <c r="L131" s="422"/>
      <c r="M131" s="422"/>
      <c r="N131" s="422"/>
      <c r="O131" s="422"/>
      <c r="P131" s="286">
        <v>189996.82</v>
      </c>
      <c r="HY131" s="239"/>
      <c r="HZ131" s="239"/>
      <c r="IA131" s="239"/>
      <c r="IB131" s="239"/>
      <c r="IC131" s="239"/>
      <c r="ID131" s="239"/>
      <c r="IE131" s="203"/>
      <c r="IF131" s="203"/>
      <c r="IG131" s="203"/>
      <c r="IH131" s="239"/>
      <c r="II131" s="203"/>
      <c r="IJ131" s="239"/>
      <c r="IZ131" s="239"/>
      <c r="JA131" s="202" t="s">
        <v>519</v>
      </c>
    </row>
    <row r="132" spans="1:263" s="198" customFormat="1" ht="15" x14ac:dyDescent="0.25">
      <c r="A132" s="265"/>
      <c r="B132" s="201"/>
      <c r="C132" s="422" t="s">
        <v>428</v>
      </c>
      <c r="D132" s="422"/>
      <c r="E132" s="422"/>
      <c r="F132" s="422"/>
      <c r="G132" s="422"/>
      <c r="H132" s="422"/>
      <c r="I132" s="422"/>
      <c r="J132" s="422"/>
      <c r="K132" s="422"/>
      <c r="L132" s="422"/>
      <c r="M132" s="422"/>
      <c r="N132" s="422"/>
      <c r="O132" s="422"/>
      <c r="P132" s="286">
        <v>13082375.630000001</v>
      </c>
      <c r="HY132" s="239"/>
      <c r="HZ132" s="239"/>
      <c r="IA132" s="239"/>
      <c r="IB132" s="239"/>
      <c r="IC132" s="239"/>
      <c r="ID132" s="239"/>
      <c r="IE132" s="203"/>
      <c r="IF132" s="203"/>
      <c r="IG132" s="203"/>
      <c r="IH132" s="239"/>
      <c r="II132" s="203"/>
      <c r="IJ132" s="239"/>
      <c r="IZ132" s="239"/>
      <c r="JA132" s="202" t="s">
        <v>428</v>
      </c>
    </row>
    <row r="133" spans="1:263" s="198" customFormat="1" ht="15" x14ac:dyDescent="0.25">
      <c r="A133" s="265"/>
      <c r="B133" s="201"/>
      <c r="C133" s="422" t="s">
        <v>429</v>
      </c>
      <c r="D133" s="422"/>
      <c r="E133" s="422"/>
      <c r="F133" s="422"/>
      <c r="G133" s="422"/>
      <c r="H133" s="422"/>
      <c r="I133" s="422"/>
      <c r="J133" s="422"/>
      <c r="K133" s="422"/>
      <c r="L133" s="422"/>
      <c r="M133" s="422"/>
      <c r="N133" s="422"/>
      <c r="O133" s="422"/>
      <c r="P133" s="286">
        <v>1046415.05</v>
      </c>
      <c r="HY133" s="239"/>
      <c r="HZ133" s="239"/>
      <c r="IA133" s="239"/>
      <c r="IB133" s="239"/>
      <c r="IC133" s="239"/>
      <c r="ID133" s="239"/>
      <c r="IE133" s="203"/>
      <c r="IF133" s="203"/>
      <c r="IG133" s="203"/>
      <c r="IH133" s="239"/>
      <c r="II133" s="203"/>
      <c r="IJ133" s="239"/>
      <c r="IZ133" s="239"/>
      <c r="JA133" s="202" t="s">
        <v>429</v>
      </c>
    </row>
    <row r="134" spans="1:263" s="198" customFormat="1" ht="15" x14ac:dyDescent="0.25">
      <c r="A134" s="265"/>
      <c r="B134" s="201"/>
      <c r="C134" s="422" t="s">
        <v>430</v>
      </c>
      <c r="D134" s="422"/>
      <c r="E134" s="422"/>
      <c r="F134" s="422"/>
      <c r="G134" s="422"/>
      <c r="H134" s="422"/>
      <c r="I134" s="422"/>
      <c r="J134" s="422"/>
      <c r="K134" s="422"/>
      <c r="L134" s="422"/>
      <c r="M134" s="422"/>
      <c r="N134" s="422"/>
      <c r="O134" s="422"/>
      <c r="P134" s="286">
        <v>609562.16</v>
      </c>
      <c r="HY134" s="239"/>
      <c r="HZ134" s="239"/>
      <c r="IA134" s="239"/>
      <c r="IB134" s="239"/>
      <c r="IC134" s="239"/>
      <c r="ID134" s="239"/>
      <c r="IE134" s="203"/>
      <c r="IF134" s="203"/>
      <c r="IG134" s="203"/>
      <c r="IH134" s="239"/>
      <c r="II134" s="203"/>
      <c r="IJ134" s="239"/>
      <c r="IZ134" s="239"/>
      <c r="JA134" s="202" t="s">
        <v>430</v>
      </c>
    </row>
    <row r="135" spans="1:263" s="198" customFormat="1" ht="15" x14ac:dyDescent="0.25">
      <c r="A135" s="265"/>
      <c r="B135" s="201"/>
      <c r="C135" s="422" t="s">
        <v>431</v>
      </c>
      <c r="D135" s="422"/>
      <c r="E135" s="422"/>
      <c r="F135" s="422"/>
      <c r="G135" s="422"/>
      <c r="H135" s="422"/>
      <c r="I135" s="422"/>
      <c r="J135" s="422"/>
      <c r="K135" s="422"/>
      <c r="L135" s="422"/>
      <c r="M135" s="422"/>
      <c r="N135" s="422"/>
      <c r="O135" s="422"/>
      <c r="P135" s="286">
        <v>1015936.93</v>
      </c>
      <c r="HY135" s="239"/>
      <c r="HZ135" s="239"/>
      <c r="IA135" s="239"/>
      <c r="IB135" s="239"/>
      <c r="IC135" s="239"/>
      <c r="ID135" s="239"/>
      <c r="IE135" s="203"/>
      <c r="IF135" s="203"/>
      <c r="IG135" s="203"/>
      <c r="IH135" s="239"/>
      <c r="II135" s="203"/>
      <c r="IJ135" s="239"/>
      <c r="IZ135" s="239"/>
      <c r="JA135" s="202" t="s">
        <v>431</v>
      </c>
    </row>
    <row r="136" spans="1:263" s="198" customFormat="1" ht="15" x14ac:dyDescent="0.25">
      <c r="A136" s="265"/>
      <c r="B136" s="201"/>
      <c r="C136" s="422" t="s">
        <v>580</v>
      </c>
      <c r="D136" s="422"/>
      <c r="E136" s="422"/>
      <c r="F136" s="422"/>
      <c r="G136" s="422"/>
      <c r="H136" s="422"/>
      <c r="I136" s="422"/>
      <c r="J136" s="422"/>
      <c r="K136" s="422"/>
      <c r="L136" s="422"/>
      <c r="M136" s="422"/>
      <c r="N136" s="422"/>
      <c r="O136" s="422"/>
      <c r="P136" s="286">
        <v>1046415.05</v>
      </c>
      <c r="HY136" s="239"/>
      <c r="HZ136" s="239"/>
      <c r="IA136" s="239"/>
      <c r="IB136" s="239"/>
      <c r="IC136" s="239"/>
      <c r="ID136" s="239"/>
      <c r="IE136" s="203"/>
      <c r="IF136" s="203"/>
      <c r="IG136" s="203"/>
      <c r="IH136" s="239"/>
      <c r="II136" s="203"/>
      <c r="IJ136" s="239"/>
      <c r="IZ136" s="239"/>
      <c r="JA136" s="202" t="s">
        <v>580</v>
      </c>
    </row>
    <row r="137" spans="1:263" s="198" customFormat="1" ht="15" x14ac:dyDescent="0.25">
      <c r="A137" s="265"/>
      <c r="B137" s="201"/>
      <c r="C137" s="422" t="s">
        <v>581</v>
      </c>
      <c r="D137" s="422"/>
      <c r="E137" s="422"/>
      <c r="F137" s="422"/>
      <c r="G137" s="422"/>
      <c r="H137" s="422"/>
      <c r="I137" s="422"/>
      <c r="J137" s="422"/>
      <c r="K137" s="422"/>
      <c r="L137" s="422"/>
      <c r="M137" s="422"/>
      <c r="N137" s="422"/>
      <c r="O137" s="422"/>
      <c r="P137" s="286">
        <v>609562.16</v>
      </c>
      <c r="HY137" s="239"/>
      <c r="HZ137" s="239"/>
      <c r="IA137" s="239"/>
      <c r="IB137" s="239"/>
      <c r="IC137" s="239"/>
      <c r="ID137" s="239"/>
      <c r="IE137" s="203"/>
      <c r="IF137" s="203"/>
      <c r="IG137" s="203"/>
      <c r="IH137" s="239"/>
      <c r="II137" s="203"/>
      <c r="IJ137" s="239"/>
      <c r="IZ137" s="239"/>
      <c r="JA137" s="202" t="s">
        <v>581</v>
      </c>
    </row>
    <row r="138" spans="1:263" s="198" customFormat="1" ht="15" x14ac:dyDescent="0.25">
      <c r="A138" s="265"/>
      <c r="B138" s="282"/>
      <c r="C138" s="419" t="s">
        <v>582</v>
      </c>
      <c r="D138" s="419"/>
      <c r="E138" s="419"/>
      <c r="F138" s="419"/>
      <c r="G138" s="419"/>
      <c r="H138" s="419"/>
      <c r="I138" s="419"/>
      <c r="J138" s="419"/>
      <c r="K138" s="419"/>
      <c r="L138" s="419"/>
      <c r="M138" s="419"/>
      <c r="N138" s="419"/>
      <c r="O138" s="419"/>
      <c r="P138" s="288">
        <v>16033230.75</v>
      </c>
      <c r="Q138" s="289"/>
      <c r="R138" s="290"/>
      <c r="HY138" s="239"/>
      <c r="HZ138" s="239"/>
      <c r="IA138" s="239"/>
      <c r="IB138" s="239"/>
      <c r="IC138" s="239"/>
      <c r="ID138" s="239"/>
      <c r="IE138" s="203"/>
      <c r="IF138" s="203"/>
      <c r="IG138" s="203"/>
      <c r="IH138" s="239"/>
      <c r="II138" s="203"/>
      <c r="IJ138" s="239"/>
      <c r="IZ138" s="239"/>
      <c r="JB138" s="239" t="s">
        <v>582</v>
      </c>
    </row>
    <row r="139" spans="1:263" s="198" customFormat="1" ht="0.75" customHeight="1" x14ac:dyDescent="0.25">
      <c r="A139" s="291"/>
      <c r="B139" s="292"/>
      <c r="C139" s="293"/>
      <c r="D139" s="293"/>
      <c r="E139" s="293"/>
      <c r="F139" s="293"/>
      <c r="G139" s="293"/>
      <c r="H139" s="293"/>
      <c r="I139" s="293"/>
      <c r="J139" s="293"/>
      <c r="K139" s="294"/>
      <c r="L139" s="293"/>
      <c r="M139" s="293"/>
      <c r="N139" s="293"/>
      <c r="O139" s="293"/>
      <c r="P139" s="295"/>
      <c r="Q139" s="296"/>
      <c r="R139" s="290"/>
      <c r="HY139" s="239"/>
      <c r="HZ139" s="239"/>
      <c r="IA139" s="239"/>
      <c r="IB139" s="239"/>
      <c r="IC139" s="239"/>
      <c r="ID139" s="239"/>
      <c r="IE139" s="203"/>
      <c r="IF139" s="203"/>
      <c r="IG139" s="203"/>
      <c r="IH139" s="239"/>
      <c r="II139" s="203"/>
      <c r="IJ139" s="239"/>
      <c r="IZ139" s="239"/>
      <c r="JB139" s="239"/>
      <c r="JC139" s="239"/>
    </row>
    <row r="140" spans="1:263" s="198" customFormat="1" ht="15" x14ac:dyDescent="0.25">
      <c r="A140" s="427" t="s">
        <v>583</v>
      </c>
      <c r="B140" s="428"/>
      <c r="C140" s="428"/>
      <c r="D140" s="428"/>
      <c r="E140" s="428"/>
      <c r="F140" s="428"/>
      <c r="G140" s="428"/>
      <c r="H140" s="428"/>
      <c r="I140" s="428"/>
      <c r="J140" s="428"/>
      <c r="K140" s="428"/>
      <c r="L140" s="428"/>
      <c r="M140" s="428"/>
      <c r="N140" s="428"/>
      <c r="O140" s="428"/>
      <c r="P140" s="429"/>
      <c r="HY140" s="239" t="s">
        <v>583</v>
      </c>
      <c r="HZ140" s="239"/>
      <c r="IA140" s="239"/>
      <c r="IB140" s="239"/>
      <c r="IC140" s="239"/>
      <c r="ID140" s="239"/>
      <c r="IE140" s="203"/>
      <c r="IF140" s="203"/>
      <c r="IG140" s="203"/>
      <c r="IH140" s="239"/>
      <c r="II140" s="203"/>
      <c r="IJ140" s="239"/>
      <c r="IZ140" s="239"/>
      <c r="JB140" s="239"/>
      <c r="JC140" s="239"/>
    </row>
    <row r="141" spans="1:263" s="198" customFormat="1" ht="45.75" x14ac:dyDescent="0.25">
      <c r="A141" s="240" t="s">
        <v>68</v>
      </c>
      <c r="B141" s="241" t="s">
        <v>564</v>
      </c>
      <c r="C141" s="423" t="s">
        <v>565</v>
      </c>
      <c r="D141" s="423"/>
      <c r="E141" s="423"/>
      <c r="F141" s="423"/>
      <c r="G141" s="423"/>
      <c r="H141" s="242" t="s">
        <v>511</v>
      </c>
      <c r="I141" s="243">
        <v>290</v>
      </c>
      <c r="J141" s="244">
        <v>1</v>
      </c>
      <c r="K141" s="244">
        <v>290</v>
      </c>
      <c r="L141" s="245"/>
      <c r="M141" s="243"/>
      <c r="N141" s="246"/>
      <c r="O141" s="243"/>
      <c r="P141" s="247"/>
      <c r="HY141" s="239"/>
      <c r="HZ141" s="239" t="s">
        <v>565</v>
      </c>
      <c r="IA141" s="239" t="s">
        <v>470</v>
      </c>
      <c r="IB141" s="239" t="s">
        <v>470</v>
      </c>
      <c r="IC141" s="239" t="s">
        <v>470</v>
      </c>
      <c r="ID141" s="239" t="s">
        <v>470</v>
      </c>
      <c r="IE141" s="203"/>
      <c r="IF141" s="203"/>
      <c r="IG141" s="203"/>
      <c r="IH141" s="239"/>
      <c r="II141" s="203"/>
      <c r="IJ141" s="239"/>
      <c r="IZ141" s="239"/>
      <c r="JB141" s="239"/>
      <c r="JC141" s="239"/>
    </row>
    <row r="142" spans="1:263" s="198" customFormat="1" ht="15" x14ac:dyDescent="0.25">
      <c r="A142" s="248"/>
      <c r="B142" s="249" t="s">
        <v>64</v>
      </c>
      <c r="C142" s="426" t="s">
        <v>492</v>
      </c>
      <c r="D142" s="426"/>
      <c r="E142" s="426"/>
      <c r="F142" s="426"/>
      <c r="G142" s="426"/>
      <c r="H142" s="250" t="s">
        <v>415</v>
      </c>
      <c r="I142" s="251"/>
      <c r="J142" s="251"/>
      <c r="K142" s="252">
        <v>472.7</v>
      </c>
      <c r="L142" s="253"/>
      <c r="M142" s="251"/>
      <c r="N142" s="253"/>
      <c r="O142" s="251"/>
      <c r="P142" s="254">
        <v>152513.98000000001</v>
      </c>
      <c r="HY142" s="239"/>
      <c r="HZ142" s="239"/>
      <c r="IA142" s="239"/>
      <c r="IB142" s="239"/>
      <c r="IC142" s="239"/>
      <c r="ID142" s="239"/>
      <c r="IE142" s="203" t="s">
        <v>492</v>
      </c>
      <c r="IF142" s="203"/>
      <c r="IG142" s="203"/>
      <c r="IH142" s="239"/>
      <c r="II142" s="203"/>
      <c r="IJ142" s="239"/>
      <c r="IZ142" s="239"/>
      <c r="JB142" s="239"/>
      <c r="JC142" s="239"/>
    </row>
    <row r="143" spans="1:263" s="198" customFormat="1" ht="15" x14ac:dyDescent="0.25">
      <c r="A143" s="255"/>
      <c r="B143" s="249" t="s">
        <v>566</v>
      </c>
      <c r="C143" s="426" t="s">
        <v>567</v>
      </c>
      <c r="D143" s="426"/>
      <c r="E143" s="426"/>
      <c r="F143" s="426"/>
      <c r="G143" s="426"/>
      <c r="H143" s="250" t="s">
        <v>415</v>
      </c>
      <c r="I143" s="256">
        <v>0.01</v>
      </c>
      <c r="J143" s="251"/>
      <c r="K143" s="252">
        <v>2.9</v>
      </c>
      <c r="L143" s="257"/>
      <c r="M143" s="258"/>
      <c r="N143" s="259">
        <v>255.57</v>
      </c>
      <c r="O143" s="251"/>
      <c r="P143" s="254">
        <v>741.15</v>
      </c>
      <c r="Q143" s="260"/>
      <c r="R143" s="260"/>
      <c r="HY143" s="239"/>
      <c r="HZ143" s="239"/>
      <c r="IA143" s="239"/>
      <c r="IB143" s="239"/>
      <c r="IC143" s="239"/>
      <c r="ID143" s="239"/>
      <c r="IE143" s="203"/>
      <c r="IF143" s="203" t="s">
        <v>567</v>
      </c>
      <c r="IG143" s="203"/>
      <c r="IH143" s="239"/>
      <c r="II143" s="203"/>
      <c r="IJ143" s="239"/>
      <c r="IZ143" s="239"/>
      <c r="JB143" s="239"/>
      <c r="JC143" s="239"/>
    </row>
    <row r="144" spans="1:263" s="198" customFormat="1" ht="15" x14ac:dyDescent="0.25">
      <c r="A144" s="255"/>
      <c r="B144" s="249" t="s">
        <v>568</v>
      </c>
      <c r="C144" s="426" t="s">
        <v>569</v>
      </c>
      <c r="D144" s="426"/>
      <c r="E144" s="426"/>
      <c r="F144" s="426"/>
      <c r="G144" s="426"/>
      <c r="H144" s="250" t="s">
        <v>415</v>
      </c>
      <c r="I144" s="256">
        <v>0.82</v>
      </c>
      <c r="J144" s="251"/>
      <c r="K144" s="252">
        <v>237.8</v>
      </c>
      <c r="L144" s="257"/>
      <c r="M144" s="258"/>
      <c r="N144" s="259">
        <v>304.13</v>
      </c>
      <c r="O144" s="251"/>
      <c r="P144" s="254">
        <v>72322.11</v>
      </c>
      <c r="Q144" s="260"/>
      <c r="R144" s="260"/>
      <c r="HY144" s="239"/>
      <c r="HZ144" s="239"/>
      <c r="IA144" s="239"/>
      <c r="IB144" s="239"/>
      <c r="IC144" s="239"/>
      <c r="ID144" s="239"/>
      <c r="IE144" s="203"/>
      <c r="IF144" s="203" t="s">
        <v>569</v>
      </c>
      <c r="IG144" s="203"/>
      <c r="IH144" s="239"/>
      <c r="II144" s="203"/>
      <c r="IJ144" s="239"/>
      <c r="IZ144" s="239"/>
      <c r="JB144" s="239"/>
      <c r="JC144" s="239"/>
    </row>
    <row r="145" spans="1:263" s="198" customFormat="1" ht="15" x14ac:dyDescent="0.25">
      <c r="A145" s="255"/>
      <c r="B145" s="249" t="s">
        <v>570</v>
      </c>
      <c r="C145" s="426" t="s">
        <v>571</v>
      </c>
      <c r="D145" s="426"/>
      <c r="E145" s="426"/>
      <c r="F145" s="426"/>
      <c r="G145" s="426"/>
      <c r="H145" s="250" t="s">
        <v>415</v>
      </c>
      <c r="I145" s="252">
        <v>0.8</v>
      </c>
      <c r="J145" s="251"/>
      <c r="K145" s="268">
        <v>232</v>
      </c>
      <c r="L145" s="257"/>
      <c r="M145" s="258"/>
      <c r="N145" s="259">
        <v>342.46</v>
      </c>
      <c r="O145" s="251"/>
      <c r="P145" s="254">
        <v>79450.720000000001</v>
      </c>
      <c r="Q145" s="260"/>
      <c r="R145" s="260"/>
      <c r="HY145" s="239"/>
      <c r="HZ145" s="239"/>
      <c r="IA145" s="239"/>
      <c r="IB145" s="239"/>
      <c r="IC145" s="239"/>
      <c r="ID145" s="239"/>
      <c r="IE145" s="203"/>
      <c r="IF145" s="203" t="s">
        <v>571</v>
      </c>
      <c r="IG145" s="203"/>
      <c r="IH145" s="239"/>
      <c r="II145" s="203"/>
      <c r="IJ145" s="239"/>
      <c r="IZ145" s="239"/>
      <c r="JB145" s="239"/>
      <c r="JC145" s="239"/>
    </row>
    <row r="146" spans="1:263" s="198" customFormat="1" ht="15" x14ac:dyDescent="0.25">
      <c r="A146" s="248"/>
      <c r="B146" s="249" t="s">
        <v>63</v>
      </c>
      <c r="C146" s="426" t="s">
        <v>414</v>
      </c>
      <c r="D146" s="426"/>
      <c r="E146" s="426"/>
      <c r="F146" s="426"/>
      <c r="G146" s="426"/>
      <c r="H146" s="250"/>
      <c r="I146" s="251"/>
      <c r="J146" s="251"/>
      <c r="K146" s="251"/>
      <c r="L146" s="253"/>
      <c r="M146" s="251"/>
      <c r="N146" s="253"/>
      <c r="O146" s="251"/>
      <c r="P146" s="254">
        <v>49182.43</v>
      </c>
      <c r="HY146" s="239"/>
      <c r="HZ146" s="239"/>
      <c r="IA146" s="239"/>
      <c r="IB146" s="239"/>
      <c r="IC146" s="239"/>
      <c r="ID146" s="239"/>
      <c r="IE146" s="203" t="s">
        <v>414</v>
      </c>
      <c r="IF146" s="203"/>
      <c r="IG146" s="203"/>
      <c r="IH146" s="239"/>
      <c r="II146" s="203"/>
      <c r="IJ146" s="239"/>
      <c r="IZ146" s="239"/>
      <c r="JB146" s="239"/>
      <c r="JC146" s="239"/>
    </row>
    <row r="147" spans="1:263" s="198" customFormat="1" ht="15" x14ac:dyDescent="0.25">
      <c r="A147" s="248"/>
      <c r="B147" s="249"/>
      <c r="C147" s="426" t="s">
        <v>495</v>
      </c>
      <c r="D147" s="426"/>
      <c r="E147" s="426"/>
      <c r="F147" s="426"/>
      <c r="G147" s="426"/>
      <c r="H147" s="250" t="s">
        <v>415</v>
      </c>
      <c r="I147" s="251"/>
      <c r="J147" s="251"/>
      <c r="K147" s="252">
        <v>98.6</v>
      </c>
      <c r="L147" s="253"/>
      <c r="M147" s="251"/>
      <c r="N147" s="253"/>
      <c r="O147" s="251"/>
      <c r="P147" s="254">
        <v>33766.550000000003</v>
      </c>
      <c r="HY147" s="239"/>
      <c r="HZ147" s="239"/>
      <c r="IA147" s="239"/>
      <c r="IB147" s="239"/>
      <c r="IC147" s="239"/>
      <c r="ID147" s="239"/>
      <c r="IE147" s="203" t="s">
        <v>495</v>
      </c>
      <c r="IF147" s="203"/>
      <c r="IG147" s="203"/>
      <c r="IH147" s="239"/>
      <c r="II147" s="203"/>
      <c r="IJ147" s="239"/>
      <c r="IZ147" s="239"/>
      <c r="JB147" s="239"/>
      <c r="JC147" s="239"/>
    </row>
    <row r="148" spans="1:263" s="198" customFormat="1" ht="15" x14ac:dyDescent="0.25">
      <c r="A148" s="255"/>
      <c r="B148" s="249" t="s">
        <v>504</v>
      </c>
      <c r="C148" s="426" t="s">
        <v>505</v>
      </c>
      <c r="D148" s="426"/>
      <c r="E148" s="426"/>
      <c r="F148" s="426"/>
      <c r="G148" s="426"/>
      <c r="H148" s="250" t="s">
        <v>558</v>
      </c>
      <c r="I148" s="256">
        <v>0.33</v>
      </c>
      <c r="J148" s="251"/>
      <c r="K148" s="252">
        <v>95.7</v>
      </c>
      <c r="L148" s="261">
        <v>346.73</v>
      </c>
      <c r="M148" s="262">
        <v>1.43</v>
      </c>
      <c r="N148" s="259">
        <v>495.82</v>
      </c>
      <c r="O148" s="251"/>
      <c r="P148" s="254">
        <v>47449.97</v>
      </c>
      <c r="Q148" s="260"/>
      <c r="R148" s="260"/>
      <c r="HY148" s="239"/>
      <c r="HZ148" s="239"/>
      <c r="IA148" s="239"/>
      <c r="IB148" s="239"/>
      <c r="IC148" s="239"/>
      <c r="ID148" s="239"/>
      <c r="IE148" s="203"/>
      <c r="IF148" s="203" t="s">
        <v>505</v>
      </c>
      <c r="IG148" s="203"/>
      <c r="IH148" s="239"/>
      <c r="II148" s="203"/>
      <c r="IJ148" s="239"/>
      <c r="IZ148" s="239"/>
      <c r="JB148" s="239"/>
      <c r="JC148" s="239"/>
    </row>
    <row r="149" spans="1:263" s="198" customFormat="1" ht="15" x14ac:dyDescent="0.25">
      <c r="A149" s="263"/>
      <c r="B149" s="249" t="s">
        <v>498</v>
      </c>
      <c r="C149" s="426" t="s">
        <v>499</v>
      </c>
      <c r="D149" s="426"/>
      <c r="E149" s="426"/>
      <c r="F149" s="426"/>
      <c r="G149" s="426"/>
      <c r="H149" s="250" t="s">
        <v>415</v>
      </c>
      <c r="I149" s="256">
        <v>0.33</v>
      </c>
      <c r="J149" s="251"/>
      <c r="K149" s="252">
        <v>95.7</v>
      </c>
      <c r="L149" s="253"/>
      <c r="M149" s="251"/>
      <c r="N149" s="264">
        <v>342.46</v>
      </c>
      <c r="O149" s="251"/>
      <c r="P149" s="254">
        <v>32773.42</v>
      </c>
      <c r="HY149" s="239"/>
      <c r="HZ149" s="239"/>
      <c r="IA149" s="239"/>
      <c r="IB149" s="239"/>
      <c r="IC149" s="239"/>
      <c r="ID149" s="239"/>
      <c r="IE149" s="203"/>
      <c r="IF149" s="203"/>
      <c r="IG149" s="203" t="s">
        <v>499</v>
      </c>
      <c r="IH149" s="239"/>
      <c r="II149" s="203"/>
      <c r="IJ149" s="239"/>
      <c r="IZ149" s="239"/>
      <c r="JB149" s="239"/>
      <c r="JC149" s="239"/>
    </row>
    <row r="150" spans="1:263" s="198" customFormat="1" ht="15" x14ac:dyDescent="0.25">
      <c r="A150" s="255"/>
      <c r="B150" s="249" t="s">
        <v>496</v>
      </c>
      <c r="C150" s="426" t="s">
        <v>497</v>
      </c>
      <c r="D150" s="426"/>
      <c r="E150" s="426"/>
      <c r="F150" s="426"/>
      <c r="G150" s="426"/>
      <c r="H150" s="250" t="s">
        <v>558</v>
      </c>
      <c r="I150" s="256">
        <v>0.01</v>
      </c>
      <c r="J150" s="251"/>
      <c r="K150" s="252">
        <v>2.9</v>
      </c>
      <c r="L150" s="261">
        <v>477.92</v>
      </c>
      <c r="M150" s="262">
        <v>1.25</v>
      </c>
      <c r="N150" s="259">
        <v>597.4</v>
      </c>
      <c r="O150" s="251"/>
      <c r="P150" s="254">
        <v>1732.46</v>
      </c>
      <c r="Q150" s="260"/>
      <c r="R150" s="260"/>
      <c r="HY150" s="239"/>
      <c r="HZ150" s="239"/>
      <c r="IA150" s="239"/>
      <c r="IB150" s="239"/>
      <c r="IC150" s="239"/>
      <c r="ID150" s="239"/>
      <c r="IE150" s="203"/>
      <c r="IF150" s="203" t="s">
        <v>497</v>
      </c>
      <c r="IG150" s="203"/>
      <c r="IH150" s="239"/>
      <c r="II150" s="203"/>
      <c r="IJ150" s="239"/>
      <c r="IZ150" s="239"/>
      <c r="JB150" s="239"/>
      <c r="JC150" s="239"/>
    </row>
    <row r="151" spans="1:263" s="198" customFormat="1" ht="15" x14ac:dyDescent="0.25">
      <c r="A151" s="263"/>
      <c r="B151" s="249" t="s">
        <v>498</v>
      </c>
      <c r="C151" s="426" t="s">
        <v>499</v>
      </c>
      <c r="D151" s="426"/>
      <c r="E151" s="426"/>
      <c r="F151" s="426"/>
      <c r="G151" s="426"/>
      <c r="H151" s="250" t="s">
        <v>415</v>
      </c>
      <c r="I151" s="256">
        <v>0.01</v>
      </c>
      <c r="J151" s="251"/>
      <c r="K151" s="252">
        <v>2.9</v>
      </c>
      <c r="L151" s="253"/>
      <c r="M151" s="251"/>
      <c r="N151" s="264">
        <v>342.46</v>
      </c>
      <c r="O151" s="251"/>
      <c r="P151" s="297">
        <v>993.13</v>
      </c>
      <c r="HY151" s="239"/>
      <c r="HZ151" s="239"/>
      <c r="IA151" s="239"/>
      <c r="IB151" s="239"/>
      <c r="IC151" s="239"/>
      <c r="ID151" s="239"/>
      <c r="IE151" s="203"/>
      <c r="IF151" s="203"/>
      <c r="IG151" s="203" t="s">
        <v>499</v>
      </c>
      <c r="IH151" s="239"/>
      <c r="II151" s="203"/>
      <c r="IJ151" s="239"/>
      <c r="IZ151" s="239"/>
      <c r="JB151" s="239"/>
      <c r="JC151" s="239"/>
    </row>
    <row r="152" spans="1:263" s="198" customFormat="1" ht="15" x14ac:dyDescent="0.25">
      <c r="A152" s="265"/>
      <c r="B152" s="201"/>
      <c r="C152" s="425" t="s">
        <v>559</v>
      </c>
      <c r="D152" s="425"/>
      <c r="E152" s="425"/>
      <c r="F152" s="425"/>
      <c r="G152" s="425"/>
      <c r="H152" s="242"/>
      <c r="I152" s="243"/>
      <c r="J152" s="243"/>
      <c r="K152" s="243"/>
      <c r="L152" s="245"/>
      <c r="M152" s="243"/>
      <c r="N152" s="266"/>
      <c r="O152" s="243"/>
      <c r="P152" s="267">
        <v>235462.96</v>
      </c>
      <c r="Q152" s="260"/>
      <c r="R152" s="260"/>
      <c r="HY152" s="239"/>
      <c r="HZ152" s="239"/>
      <c r="IA152" s="239"/>
      <c r="IB152" s="239"/>
      <c r="IC152" s="239"/>
      <c r="ID152" s="239"/>
      <c r="IE152" s="203"/>
      <c r="IF152" s="203"/>
      <c r="IG152" s="203"/>
      <c r="IH152" s="239" t="s">
        <v>559</v>
      </c>
      <c r="II152" s="203"/>
      <c r="IJ152" s="239"/>
      <c r="IZ152" s="239"/>
      <c r="JB152" s="239"/>
      <c r="JC152" s="239"/>
    </row>
    <row r="153" spans="1:263" s="198" customFormat="1" ht="15" x14ac:dyDescent="0.25">
      <c r="A153" s="263"/>
      <c r="B153" s="249"/>
      <c r="C153" s="426" t="s">
        <v>416</v>
      </c>
      <c r="D153" s="426"/>
      <c r="E153" s="426"/>
      <c r="F153" s="426"/>
      <c r="G153" s="426"/>
      <c r="H153" s="250"/>
      <c r="I153" s="251"/>
      <c r="J153" s="251"/>
      <c r="K153" s="251"/>
      <c r="L153" s="253"/>
      <c r="M153" s="251"/>
      <c r="N153" s="253"/>
      <c r="O153" s="251"/>
      <c r="P153" s="254">
        <v>186280.53</v>
      </c>
      <c r="HY153" s="239"/>
      <c r="HZ153" s="239"/>
      <c r="IA153" s="239"/>
      <c r="IB153" s="239"/>
      <c r="IC153" s="239"/>
      <c r="ID153" s="239"/>
      <c r="IE153" s="203"/>
      <c r="IF153" s="203"/>
      <c r="IG153" s="203"/>
      <c r="IH153" s="239"/>
      <c r="II153" s="203" t="s">
        <v>416</v>
      </c>
      <c r="IJ153" s="239"/>
      <c r="IZ153" s="239"/>
      <c r="JB153" s="239"/>
      <c r="JC153" s="239"/>
    </row>
    <row r="154" spans="1:263" s="198" customFormat="1" ht="15" x14ac:dyDescent="0.25">
      <c r="A154" s="263"/>
      <c r="B154" s="249" t="s">
        <v>560</v>
      </c>
      <c r="C154" s="426" t="s">
        <v>561</v>
      </c>
      <c r="D154" s="426"/>
      <c r="E154" s="426"/>
      <c r="F154" s="426"/>
      <c r="G154" s="426"/>
      <c r="H154" s="250" t="s">
        <v>417</v>
      </c>
      <c r="I154" s="268">
        <v>103</v>
      </c>
      <c r="J154" s="251"/>
      <c r="K154" s="268">
        <v>103</v>
      </c>
      <c r="L154" s="253"/>
      <c r="M154" s="251"/>
      <c r="N154" s="253"/>
      <c r="O154" s="251"/>
      <c r="P154" s="254">
        <v>191868.95</v>
      </c>
      <c r="HY154" s="239"/>
      <c r="HZ154" s="239"/>
      <c r="IA154" s="239"/>
      <c r="IB154" s="239"/>
      <c r="IC154" s="239"/>
      <c r="ID154" s="239"/>
      <c r="IE154" s="203"/>
      <c r="IF154" s="203"/>
      <c r="IG154" s="203"/>
      <c r="IH154" s="239"/>
      <c r="II154" s="203" t="s">
        <v>561</v>
      </c>
      <c r="IJ154" s="239"/>
      <c r="IZ154" s="239"/>
      <c r="JB154" s="239"/>
      <c r="JC154" s="239"/>
    </row>
    <row r="155" spans="1:263" s="198" customFormat="1" ht="15" x14ac:dyDescent="0.25">
      <c r="A155" s="263"/>
      <c r="B155" s="249" t="s">
        <v>562</v>
      </c>
      <c r="C155" s="426" t="s">
        <v>563</v>
      </c>
      <c r="D155" s="426"/>
      <c r="E155" s="426"/>
      <c r="F155" s="426"/>
      <c r="G155" s="426"/>
      <c r="H155" s="250" t="s">
        <v>417</v>
      </c>
      <c r="I155" s="268">
        <v>60</v>
      </c>
      <c r="J155" s="251"/>
      <c r="K155" s="268">
        <v>60</v>
      </c>
      <c r="L155" s="253"/>
      <c r="M155" s="251"/>
      <c r="N155" s="253"/>
      <c r="O155" s="251"/>
      <c r="P155" s="254">
        <v>111768.32000000001</v>
      </c>
      <c r="HY155" s="239"/>
      <c r="HZ155" s="239"/>
      <c r="IA155" s="239"/>
      <c r="IB155" s="239"/>
      <c r="IC155" s="239"/>
      <c r="ID155" s="239"/>
      <c r="IE155" s="203"/>
      <c r="IF155" s="203"/>
      <c r="IG155" s="203"/>
      <c r="IH155" s="239"/>
      <c r="II155" s="203" t="s">
        <v>563</v>
      </c>
      <c r="IJ155" s="239"/>
      <c r="IZ155" s="239"/>
      <c r="JB155" s="239"/>
      <c r="JC155" s="239"/>
    </row>
    <row r="156" spans="1:263" s="198" customFormat="1" ht="15" x14ac:dyDescent="0.25">
      <c r="A156" s="269"/>
      <c r="B156" s="270"/>
      <c r="C156" s="425" t="s">
        <v>418</v>
      </c>
      <c r="D156" s="425"/>
      <c r="E156" s="425"/>
      <c r="F156" s="425"/>
      <c r="G156" s="425"/>
      <c r="H156" s="242"/>
      <c r="I156" s="243"/>
      <c r="J156" s="243"/>
      <c r="K156" s="243"/>
      <c r="L156" s="245"/>
      <c r="M156" s="243"/>
      <c r="N156" s="266">
        <v>1858.97</v>
      </c>
      <c r="O156" s="243"/>
      <c r="P156" s="267">
        <v>539100.23</v>
      </c>
      <c r="HY156" s="239"/>
      <c r="HZ156" s="239"/>
      <c r="IA156" s="239"/>
      <c r="IB156" s="239"/>
      <c r="IC156" s="239"/>
      <c r="ID156" s="239"/>
      <c r="IE156" s="203"/>
      <c r="IF156" s="203"/>
      <c r="IG156" s="203"/>
      <c r="IH156" s="239"/>
      <c r="II156" s="203"/>
      <c r="IJ156" s="239" t="s">
        <v>418</v>
      </c>
      <c r="IZ156" s="239"/>
      <c r="JB156" s="239"/>
      <c r="JC156" s="239"/>
    </row>
    <row r="157" spans="1:263" s="198" customFormat="1" ht="0.75" customHeight="1" x14ac:dyDescent="0.25">
      <c r="A157" s="272"/>
      <c r="B157" s="273"/>
      <c r="C157" s="273"/>
      <c r="D157" s="273"/>
      <c r="E157" s="273"/>
      <c r="F157" s="273"/>
      <c r="G157" s="273"/>
      <c r="H157" s="274"/>
      <c r="I157" s="275"/>
      <c r="J157" s="275"/>
      <c r="K157" s="275"/>
      <c r="L157" s="276"/>
      <c r="M157" s="275"/>
      <c r="N157" s="276"/>
      <c r="O157" s="275"/>
      <c r="P157" s="277"/>
      <c r="HY157" s="239"/>
      <c r="HZ157" s="239"/>
      <c r="IA157" s="239"/>
      <c r="IB157" s="239"/>
      <c r="IC157" s="239"/>
      <c r="ID157" s="239"/>
      <c r="IE157" s="203"/>
      <c r="IF157" s="203"/>
      <c r="IG157" s="203"/>
      <c r="IH157" s="239"/>
      <c r="II157" s="203"/>
      <c r="IJ157" s="239"/>
      <c r="IZ157" s="239"/>
      <c r="JB157" s="239"/>
      <c r="JC157" s="239"/>
    </row>
    <row r="158" spans="1:263" s="198" customFormat="1" ht="15" x14ac:dyDescent="0.25">
      <c r="A158" s="240" t="s">
        <v>331</v>
      </c>
      <c r="B158" s="241" t="s">
        <v>506</v>
      </c>
      <c r="C158" s="423" t="s">
        <v>507</v>
      </c>
      <c r="D158" s="423"/>
      <c r="E158" s="423"/>
      <c r="F158" s="423"/>
      <c r="G158" s="423"/>
      <c r="H158" s="242" t="s">
        <v>508</v>
      </c>
      <c r="I158" s="243">
        <v>0.57999999999999996</v>
      </c>
      <c r="J158" s="244">
        <v>1</v>
      </c>
      <c r="K158" s="279">
        <v>0.57999999999999996</v>
      </c>
      <c r="L158" s="245"/>
      <c r="M158" s="243"/>
      <c r="N158" s="278">
        <v>48174.41</v>
      </c>
      <c r="O158" s="243"/>
      <c r="P158" s="267">
        <v>27941.16</v>
      </c>
      <c r="HY158" s="239"/>
      <c r="HZ158" s="239" t="s">
        <v>507</v>
      </c>
      <c r="IA158" s="239" t="s">
        <v>470</v>
      </c>
      <c r="IB158" s="239" t="s">
        <v>470</v>
      </c>
      <c r="IC158" s="239" t="s">
        <v>470</v>
      </c>
      <c r="ID158" s="239" t="s">
        <v>470</v>
      </c>
      <c r="IE158" s="203"/>
      <c r="IF158" s="203"/>
      <c r="IG158" s="203"/>
      <c r="IH158" s="239"/>
      <c r="II158" s="203"/>
      <c r="IJ158" s="239"/>
      <c r="IZ158" s="239"/>
      <c r="JB158" s="239"/>
      <c r="JC158" s="239"/>
    </row>
    <row r="159" spans="1:263" s="198" customFormat="1" ht="15" x14ac:dyDescent="0.25">
      <c r="A159" s="269"/>
      <c r="B159" s="270"/>
      <c r="C159" s="422" t="s">
        <v>572</v>
      </c>
      <c r="D159" s="422"/>
      <c r="E159" s="422"/>
      <c r="F159" s="422"/>
      <c r="G159" s="422"/>
      <c r="H159" s="422"/>
      <c r="I159" s="422"/>
      <c r="J159" s="422"/>
      <c r="K159" s="422"/>
      <c r="L159" s="422"/>
      <c r="M159" s="422"/>
      <c r="N159" s="422"/>
      <c r="O159" s="422"/>
      <c r="P159" s="424"/>
      <c r="HY159" s="239"/>
      <c r="HZ159" s="239"/>
      <c r="IA159" s="239"/>
      <c r="IB159" s="239"/>
      <c r="IC159" s="239"/>
      <c r="ID159" s="239"/>
      <c r="IE159" s="203"/>
      <c r="IF159" s="203"/>
      <c r="IG159" s="203"/>
      <c r="IH159" s="239"/>
      <c r="II159" s="203"/>
      <c r="IJ159" s="239"/>
      <c r="IK159" s="202" t="s">
        <v>572</v>
      </c>
      <c r="IL159" s="202" t="s">
        <v>470</v>
      </c>
      <c r="IM159" s="202" t="s">
        <v>470</v>
      </c>
      <c r="IN159" s="202" t="s">
        <v>470</v>
      </c>
      <c r="IO159" s="202" t="s">
        <v>470</v>
      </c>
      <c r="IP159" s="202" t="s">
        <v>470</v>
      </c>
      <c r="IQ159" s="202" t="s">
        <v>470</v>
      </c>
      <c r="IR159" s="202" t="s">
        <v>470</v>
      </c>
      <c r="IS159" s="202" t="s">
        <v>470</v>
      </c>
      <c r="IT159" s="202" t="s">
        <v>470</v>
      </c>
      <c r="IU159" s="202" t="s">
        <v>470</v>
      </c>
      <c r="IV159" s="202" t="s">
        <v>470</v>
      </c>
      <c r="IW159" s="202" t="s">
        <v>470</v>
      </c>
      <c r="IX159" s="202" t="s">
        <v>470</v>
      </c>
      <c r="IZ159" s="239"/>
      <c r="JB159" s="239"/>
      <c r="JC159" s="239"/>
    </row>
    <row r="160" spans="1:263" s="198" customFormat="1" ht="15" x14ac:dyDescent="0.25">
      <c r="A160" s="269"/>
      <c r="B160" s="270"/>
      <c r="C160" s="425" t="s">
        <v>418</v>
      </c>
      <c r="D160" s="425"/>
      <c r="E160" s="425"/>
      <c r="F160" s="425"/>
      <c r="G160" s="425"/>
      <c r="H160" s="242"/>
      <c r="I160" s="243"/>
      <c r="J160" s="243"/>
      <c r="K160" s="243"/>
      <c r="L160" s="245"/>
      <c r="M160" s="243"/>
      <c r="N160" s="245"/>
      <c r="O160" s="243"/>
      <c r="P160" s="267">
        <v>27941.16</v>
      </c>
      <c r="HY160" s="239"/>
      <c r="HZ160" s="239"/>
      <c r="IA160" s="239"/>
      <c r="IB160" s="239"/>
      <c r="IC160" s="239"/>
      <c r="ID160" s="239"/>
      <c r="IE160" s="203"/>
      <c r="IF160" s="203"/>
      <c r="IG160" s="203"/>
      <c r="IH160" s="239"/>
      <c r="II160" s="203"/>
      <c r="IJ160" s="239" t="s">
        <v>418</v>
      </c>
      <c r="IZ160" s="239"/>
      <c r="JB160" s="239"/>
      <c r="JC160" s="239"/>
    </row>
    <row r="161" spans="1:263" s="198" customFormat="1" ht="0.75" customHeight="1" x14ac:dyDescent="0.25">
      <c r="A161" s="272"/>
      <c r="B161" s="273"/>
      <c r="C161" s="273"/>
      <c r="D161" s="273"/>
      <c r="E161" s="273"/>
      <c r="F161" s="273"/>
      <c r="G161" s="273"/>
      <c r="H161" s="274"/>
      <c r="I161" s="275"/>
      <c r="J161" s="275"/>
      <c r="K161" s="275"/>
      <c r="L161" s="276"/>
      <c r="M161" s="275"/>
      <c r="N161" s="276"/>
      <c r="O161" s="275"/>
      <c r="P161" s="277"/>
      <c r="HY161" s="239"/>
      <c r="HZ161" s="239"/>
      <c r="IA161" s="239"/>
      <c r="IB161" s="239"/>
      <c r="IC161" s="239"/>
      <c r="ID161" s="239"/>
      <c r="IE161" s="203"/>
      <c r="IF161" s="203"/>
      <c r="IG161" s="203"/>
      <c r="IH161" s="239"/>
      <c r="II161" s="203"/>
      <c r="IJ161" s="239"/>
      <c r="IZ161" s="239"/>
      <c r="JB161" s="239"/>
      <c r="JC161" s="239"/>
    </row>
    <row r="162" spans="1:263" s="198" customFormat="1" ht="34.5" x14ac:dyDescent="0.25">
      <c r="A162" s="240" t="s">
        <v>322</v>
      </c>
      <c r="B162" s="241" t="s">
        <v>509</v>
      </c>
      <c r="C162" s="423" t="s">
        <v>510</v>
      </c>
      <c r="D162" s="423"/>
      <c r="E162" s="423"/>
      <c r="F162" s="423"/>
      <c r="G162" s="423"/>
      <c r="H162" s="242" t="s">
        <v>511</v>
      </c>
      <c r="I162" s="243">
        <v>6</v>
      </c>
      <c r="J162" s="244">
        <v>1</v>
      </c>
      <c r="K162" s="244">
        <v>6</v>
      </c>
      <c r="L162" s="266">
        <v>2940.8</v>
      </c>
      <c r="M162" s="279">
        <v>1.1299999999999999</v>
      </c>
      <c r="N162" s="278">
        <v>3323.1</v>
      </c>
      <c r="O162" s="243"/>
      <c r="P162" s="267">
        <v>19938.599999999999</v>
      </c>
      <c r="HY162" s="239"/>
      <c r="HZ162" s="239" t="s">
        <v>510</v>
      </c>
      <c r="IA162" s="239" t="s">
        <v>470</v>
      </c>
      <c r="IB162" s="239" t="s">
        <v>470</v>
      </c>
      <c r="IC162" s="239" t="s">
        <v>470</v>
      </c>
      <c r="ID162" s="239" t="s">
        <v>470</v>
      </c>
      <c r="IE162" s="203"/>
      <c r="IF162" s="203"/>
      <c r="IG162" s="203"/>
      <c r="IH162" s="239"/>
      <c r="II162" s="203"/>
      <c r="IJ162" s="239"/>
      <c r="IZ162" s="239"/>
      <c r="JB162" s="239"/>
      <c r="JC162" s="239"/>
    </row>
    <row r="163" spans="1:263" s="198" customFormat="1" ht="15" x14ac:dyDescent="0.25">
      <c r="A163" s="269"/>
      <c r="B163" s="270"/>
      <c r="C163" s="422" t="s">
        <v>572</v>
      </c>
      <c r="D163" s="422"/>
      <c r="E163" s="422"/>
      <c r="F163" s="422"/>
      <c r="G163" s="422"/>
      <c r="H163" s="422"/>
      <c r="I163" s="422"/>
      <c r="J163" s="422"/>
      <c r="K163" s="422"/>
      <c r="L163" s="422"/>
      <c r="M163" s="422"/>
      <c r="N163" s="422"/>
      <c r="O163" s="422"/>
      <c r="P163" s="424"/>
      <c r="HY163" s="239"/>
      <c r="HZ163" s="239"/>
      <c r="IA163" s="239"/>
      <c r="IB163" s="239"/>
      <c r="IC163" s="239"/>
      <c r="ID163" s="239"/>
      <c r="IE163" s="203"/>
      <c r="IF163" s="203"/>
      <c r="IG163" s="203"/>
      <c r="IH163" s="239"/>
      <c r="II163" s="203"/>
      <c r="IJ163" s="239"/>
      <c r="IK163" s="202" t="s">
        <v>572</v>
      </c>
      <c r="IL163" s="202" t="s">
        <v>470</v>
      </c>
      <c r="IM163" s="202" t="s">
        <v>470</v>
      </c>
      <c r="IN163" s="202" t="s">
        <v>470</v>
      </c>
      <c r="IO163" s="202" t="s">
        <v>470</v>
      </c>
      <c r="IP163" s="202" t="s">
        <v>470</v>
      </c>
      <c r="IQ163" s="202" t="s">
        <v>470</v>
      </c>
      <c r="IR163" s="202" t="s">
        <v>470</v>
      </c>
      <c r="IS163" s="202" t="s">
        <v>470</v>
      </c>
      <c r="IT163" s="202" t="s">
        <v>470</v>
      </c>
      <c r="IU163" s="202" t="s">
        <v>470</v>
      </c>
      <c r="IV163" s="202" t="s">
        <v>470</v>
      </c>
      <c r="IW163" s="202" t="s">
        <v>470</v>
      </c>
      <c r="IX163" s="202" t="s">
        <v>470</v>
      </c>
      <c r="IZ163" s="239"/>
      <c r="JB163" s="239"/>
      <c r="JC163" s="239"/>
    </row>
    <row r="164" spans="1:263" s="198" customFormat="1" ht="15" x14ac:dyDescent="0.25">
      <c r="A164" s="269"/>
      <c r="B164" s="270"/>
      <c r="C164" s="425" t="s">
        <v>418</v>
      </c>
      <c r="D164" s="425"/>
      <c r="E164" s="425"/>
      <c r="F164" s="425"/>
      <c r="G164" s="425"/>
      <c r="H164" s="242"/>
      <c r="I164" s="243"/>
      <c r="J164" s="243"/>
      <c r="K164" s="243"/>
      <c r="L164" s="245"/>
      <c r="M164" s="243"/>
      <c r="N164" s="245"/>
      <c r="O164" s="243"/>
      <c r="P164" s="267">
        <v>19938.599999999999</v>
      </c>
      <c r="HY164" s="239"/>
      <c r="HZ164" s="239"/>
      <c r="IA164" s="239"/>
      <c r="IB164" s="239"/>
      <c r="IC164" s="239"/>
      <c r="ID164" s="239"/>
      <c r="IE164" s="203"/>
      <c r="IF164" s="203"/>
      <c r="IG164" s="203"/>
      <c r="IH164" s="239"/>
      <c r="II164" s="203"/>
      <c r="IJ164" s="239" t="s">
        <v>418</v>
      </c>
      <c r="IZ164" s="239"/>
      <c r="JB164" s="239"/>
      <c r="JC164" s="239"/>
    </row>
    <row r="165" spans="1:263" s="198" customFormat="1" ht="0.75" customHeight="1" x14ac:dyDescent="0.25">
      <c r="A165" s="272"/>
      <c r="B165" s="273"/>
      <c r="C165" s="273"/>
      <c r="D165" s="273"/>
      <c r="E165" s="273"/>
      <c r="F165" s="273"/>
      <c r="G165" s="273"/>
      <c r="H165" s="274"/>
      <c r="I165" s="275"/>
      <c r="J165" s="275"/>
      <c r="K165" s="275"/>
      <c r="L165" s="276"/>
      <c r="M165" s="275"/>
      <c r="N165" s="276"/>
      <c r="O165" s="275"/>
      <c r="P165" s="277"/>
      <c r="HY165" s="239"/>
      <c r="HZ165" s="239"/>
      <c r="IA165" s="239"/>
      <c r="IB165" s="239"/>
      <c r="IC165" s="239"/>
      <c r="ID165" s="239"/>
      <c r="IE165" s="203"/>
      <c r="IF165" s="203"/>
      <c r="IG165" s="203"/>
      <c r="IH165" s="239"/>
      <c r="II165" s="203"/>
      <c r="IJ165" s="239"/>
      <c r="IZ165" s="239"/>
      <c r="JB165" s="239"/>
      <c r="JC165" s="239"/>
    </row>
    <row r="166" spans="1:263" s="198" customFormat="1" ht="23.25" x14ac:dyDescent="0.25">
      <c r="A166" s="240" t="s">
        <v>332</v>
      </c>
      <c r="B166" s="241" t="s">
        <v>512</v>
      </c>
      <c r="C166" s="423" t="s">
        <v>513</v>
      </c>
      <c r="D166" s="423"/>
      <c r="E166" s="423"/>
      <c r="F166" s="423"/>
      <c r="G166" s="423"/>
      <c r="H166" s="242" t="s">
        <v>514</v>
      </c>
      <c r="I166" s="243">
        <v>2.9</v>
      </c>
      <c r="J166" s="244">
        <v>1</v>
      </c>
      <c r="K166" s="280">
        <v>2.9</v>
      </c>
      <c r="L166" s="266">
        <v>1926.82</v>
      </c>
      <c r="M166" s="279">
        <v>1.48</v>
      </c>
      <c r="N166" s="278">
        <v>2851.69</v>
      </c>
      <c r="O166" s="243"/>
      <c r="P166" s="267">
        <v>8269.9</v>
      </c>
      <c r="HY166" s="239"/>
      <c r="HZ166" s="239" t="s">
        <v>513</v>
      </c>
      <c r="IA166" s="239" t="s">
        <v>470</v>
      </c>
      <c r="IB166" s="239" t="s">
        <v>470</v>
      </c>
      <c r="IC166" s="239" t="s">
        <v>470</v>
      </c>
      <c r="ID166" s="239" t="s">
        <v>470</v>
      </c>
      <c r="IE166" s="203"/>
      <c r="IF166" s="203"/>
      <c r="IG166" s="203"/>
      <c r="IH166" s="239"/>
      <c r="II166" s="203"/>
      <c r="IJ166" s="239"/>
      <c r="IZ166" s="239"/>
      <c r="JB166" s="239"/>
      <c r="JC166" s="239"/>
    </row>
    <row r="167" spans="1:263" s="198" customFormat="1" ht="15" x14ac:dyDescent="0.25">
      <c r="A167" s="269"/>
      <c r="B167" s="270"/>
      <c r="C167" s="422" t="s">
        <v>572</v>
      </c>
      <c r="D167" s="422"/>
      <c r="E167" s="422"/>
      <c r="F167" s="422"/>
      <c r="G167" s="422"/>
      <c r="H167" s="422"/>
      <c r="I167" s="422"/>
      <c r="J167" s="422"/>
      <c r="K167" s="422"/>
      <c r="L167" s="422"/>
      <c r="M167" s="422"/>
      <c r="N167" s="422"/>
      <c r="O167" s="422"/>
      <c r="P167" s="424"/>
      <c r="HY167" s="239"/>
      <c r="HZ167" s="239"/>
      <c r="IA167" s="239"/>
      <c r="IB167" s="239"/>
      <c r="IC167" s="239"/>
      <c r="ID167" s="239"/>
      <c r="IE167" s="203"/>
      <c r="IF167" s="203"/>
      <c r="IG167" s="203"/>
      <c r="IH167" s="239"/>
      <c r="II167" s="203"/>
      <c r="IJ167" s="239"/>
      <c r="IK167" s="202" t="s">
        <v>572</v>
      </c>
      <c r="IL167" s="202" t="s">
        <v>470</v>
      </c>
      <c r="IM167" s="202" t="s">
        <v>470</v>
      </c>
      <c r="IN167" s="202" t="s">
        <v>470</v>
      </c>
      <c r="IO167" s="202" t="s">
        <v>470</v>
      </c>
      <c r="IP167" s="202" t="s">
        <v>470</v>
      </c>
      <c r="IQ167" s="202" t="s">
        <v>470</v>
      </c>
      <c r="IR167" s="202" t="s">
        <v>470</v>
      </c>
      <c r="IS167" s="202" t="s">
        <v>470</v>
      </c>
      <c r="IT167" s="202" t="s">
        <v>470</v>
      </c>
      <c r="IU167" s="202" t="s">
        <v>470</v>
      </c>
      <c r="IV167" s="202" t="s">
        <v>470</v>
      </c>
      <c r="IW167" s="202" t="s">
        <v>470</v>
      </c>
      <c r="IX167" s="202" t="s">
        <v>470</v>
      </c>
      <c r="IZ167" s="239"/>
      <c r="JB167" s="239"/>
      <c r="JC167" s="239"/>
    </row>
    <row r="168" spans="1:263" s="198" customFormat="1" ht="15" x14ac:dyDescent="0.25">
      <c r="A168" s="269"/>
      <c r="B168" s="270"/>
      <c r="C168" s="425" t="s">
        <v>418</v>
      </c>
      <c r="D168" s="425"/>
      <c r="E168" s="425"/>
      <c r="F168" s="425"/>
      <c r="G168" s="425"/>
      <c r="H168" s="242"/>
      <c r="I168" s="243"/>
      <c r="J168" s="243"/>
      <c r="K168" s="243"/>
      <c r="L168" s="245"/>
      <c r="M168" s="243"/>
      <c r="N168" s="245"/>
      <c r="O168" s="243"/>
      <c r="P168" s="267">
        <v>8269.9</v>
      </c>
      <c r="HY168" s="239"/>
      <c r="HZ168" s="239"/>
      <c r="IA168" s="239"/>
      <c r="IB168" s="239"/>
      <c r="IC168" s="239"/>
      <c r="ID168" s="239"/>
      <c r="IE168" s="203"/>
      <c r="IF168" s="203"/>
      <c r="IG168" s="203"/>
      <c r="IH168" s="239"/>
      <c r="II168" s="203"/>
      <c r="IJ168" s="239" t="s">
        <v>418</v>
      </c>
      <c r="IZ168" s="239"/>
      <c r="JB168" s="239"/>
      <c r="JC168" s="239"/>
    </row>
    <row r="169" spans="1:263" s="198" customFormat="1" ht="0.75" customHeight="1" x14ac:dyDescent="0.25">
      <c r="A169" s="272"/>
      <c r="B169" s="273"/>
      <c r="C169" s="273"/>
      <c r="D169" s="273"/>
      <c r="E169" s="273"/>
      <c r="F169" s="273"/>
      <c r="G169" s="273"/>
      <c r="H169" s="274"/>
      <c r="I169" s="275"/>
      <c r="J169" s="275"/>
      <c r="K169" s="275"/>
      <c r="L169" s="276"/>
      <c r="M169" s="275"/>
      <c r="N169" s="276"/>
      <c r="O169" s="275"/>
      <c r="P169" s="277"/>
      <c r="HY169" s="239"/>
      <c r="HZ169" s="239"/>
      <c r="IA169" s="239"/>
      <c r="IB169" s="239"/>
      <c r="IC169" s="239"/>
      <c r="ID169" s="239"/>
      <c r="IE169" s="203"/>
      <c r="IF169" s="203"/>
      <c r="IG169" s="203"/>
      <c r="IH169" s="239"/>
      <c r="II169" s="203"/>
      <c r="IJ169" s="239"/>
      <c r="IZ169" s="239"/>
      <c r="JB169" s="239"/>
      <c r="JC169" s="239"/>
    </row>
    <row r="170" spans="1:263" s="198" customFormat="1" ht="23.25" x14ac:dyDescent="0.25">
      <c r="A170" s="240" t="s">
        <v>323</v>
      </c>
      <c r="B170" s="241" t="s">
        <v>575</v>
      </c>
      <c r="C170" s="423" t="s">
        <v>576</v>
      </c>
      <c r="D170" s="423"/>
      <c r="E170" s="423"/>
      <c r="F170" s="423"/>
      <c r="G170" s="423"/>
      <c r="H170" s="242" t="s">
        <v>514</v>
      </c>
      <c r="I170" s="243">
        <v>5.8</v>
      </c>
      <c r="J170" s="244">
        <v>1</v>
      </c>
      <c r="K170" s="280">
        <v>5.8</v>
      </c>
      <c r="L170" s="266">
        <v>17429.98</v>
      </c>
      <c r="M170" s="279">
        <v>1.1299999999999999</v>
      </c>
      <c r="N170" s="278">
        <v>19695.88</v>
      </c>
      <c r="O170" s="243"/>
      <c r="P170" s="267">
        <v>114236.1</v>
      </c>
      <c r="HY170" s="239"/>
      <c r="HZ170" s="239" t="s">
        <v>576</v>
      </c>
      <c r="IA170" s="239" t="s">
        <v>470</v>
      </c>
      <c r="IB170" s="239" t="s">
        <v>470</v>
      </c>
      <c r="IC170" s="239" t="s">
        <v>470</v>
      </c>
      <c r="ID170" s="239" t="s">
        <v>470</v>
      </c>
      <c r="IE170" s="203"/>
      <c r="IF170" s="203"/>
      <c r="IG170" s="203"/>
      <c r="IH170" s="239"/>
      <c r="II170" s="203"/>
      <c r="IJ170" s="239"/>
      <c r="IZ170" s="239"/>
      <c r="JB170" s="239"/>
      <c r="JC170" s="239"/>
    </row>
    <row r="171" spans="1:263" s="198" customFormat="1" ht="15" x14ac:dyDescent="0.25">
      <c r="A171" s="269"/>
      <c r="B171" s="270"/>
      <c r="C171" s="422" t="s">
        <v>572</v>
      </c>
      <c r="D171" s="422"/>
      <c r="E171" s="422"/>
      <c r="F171" s="422"/>
      <c r="G171" s="422"/>
      <c r="H171" s="422"/>
      <c r="I171" s="422"/>
      <c r="J171" s="422"/>
      <c r="K171" s="422"/>
      <c r="L171" s="422"/>
      <c r="M171" s="422"/>
      <c r="N171" s="422"/>
      <c r="O171" s="422"/>
      <c r="P171" s="424"/>
      <c r="HY171" s="239"/>
      <c r="HZ171" s="239"/>
      <c r="IA171" s="239"/>
      <c r="IB171" s="239"/>
      <c r="IC171" s="239"/>
      <c r="ID171" s="239"/>
      <c r="IE171" s="203"/>
      <c r="IF171" s="203"/>
      <c r="IG171" s="203"/>
      <c r="IH171" s="239"/>
      <c r="II171" s="203"/>
      <c r="IJ171" s="239"/>
      <c r="IK171" s="202" t="s">
        <v>572</v>
      </c>
      <c r="IL171" s="202" t="s">
        <v>470</v>
      </c>
      <c r="IM171" s="202" t="s">
        <v>470</v>
      </c>
      <c r="IN171" s="202" t="s">
        <v>470</v>
      </c>
      <c r="IO171" s="202" t="s">
        <v>470</v>
      </c>
      <c r="IP171" s="202" t="s">
        <v>470</v>
      </c>
      <c r="IQ171" s="202" t="s">
        <v>470</v>
      </c>
      <c r="IR171" s="202" t="s">
        <v>470</v>
      </c>
      <c r="IS171" s="202" t="s">
        <v>470</v>
      </c>
      <c r="IT171" s="202" t="s">
        <v>470</v>
      </c>
      <c r="IU171" s="202" t="s">
        <v>470</v>
      </c>
      <c r="IV171" s="202" t="s">
        <v>470</v>
      </c>
      <c r="IW171" s="202" t="s">
        <v>470</v>
      </c>
      <c r="IX171" s="202" t="s">
        <v>470</v>
      </c>
      <c r="IZ171" s="239"/>
      <c r="JB171" s="239"/>
      <c r="JC171" s="239"/>
    </row>
    <row r="172" spans="1:263" s="198" customFormat="1" ht="15" x14ac:dyDescent="0.25">
      <c r="A172" s="269"/>
      <c r="B172" s="270"/>
      <c r="C172" s="425" t="s">
        <v>418</v>
      </c>
      <c r="D172" s="425"/>
      <c r="E172" s="425"/>
      <c r="F172" s="425"/>
      <c r="G172" s="425"/>
      <c r="H172" s="242"/>
      <c r="I172" s="243"/>
      <c r="J172" s="243"/>
      <c r="K172" s="243"/>
      <c r="L172" s="245"/>
      <c r="M172" s="243"/>
      <c r="N172" s="245"/>
      <c r="O172" s="243"/>
      <c r="P172" s="267">
        <v>114236.1</v>
      </c>
      <c r="HY172" s="239"/>
      <c r="HZ172" s="239"/>
      <c r="IA172" s="239"/>
      <c r="IB172" s="239"/>
      <c r="IC172" s="239"/>
      <c r="ID172" s="239"/>
      <c r="IE172" s="203"/>
      <c r="IF172" s="203"/>
      <c r="IG172" s="203"/>
      <c r="IH172" s="239"/>
      <c r="II172" s="203"/>
      <c r="IJ172" s="239" t="s">
        <v>418</v>
      </c>
      <c r="IZ172" s="239"/>
      <c r="JB172" s="239"/>
      <c r="JC172" s="239"/>
    </row>
    <row r="173" spans="1:263" s="198" customFormat="1" ht="0.75" customHeight="1" x14ac:dyDescent="0.25">
      <c r="A173" s="272"/>
      <c r="B173" s="273"/>
      <c r="C173" s="273"/>
      <c r="D173" s="273"/>
      <c r="E173" s="273"/>
      <c r="F173" s="273"/>
      <c r="G173" s="273"/>
      <c r="H173" s="274"/>
      <c r="I173" s="275"/>
      <c r="J173" s="275"/>
      <c r="K173" s="275"/>
      <c r="L173" s="276"/>
      <c r="M173" s="275"/>
      <c r="N173" s="276"/>
      <c r="O173" s="275"/>
      <c r="P173" s="277"/>
      <c r="HY173" s="239"/>
      <c r="HZ173" s="239"/>
      <c r="IA173" s="239"/>
      <c r="IB173" s="239"/>
      <c r="IC173" s="239"/>
      <c r="ID173" s="239"/>
      <c r="IE173" s="203"/>
      <c r="IF173" s="203"/>
      <c r="IG173" s="203"/>
      <c r="IH173" s="239"/>
      <c r="II173" s="203"/>
      <c r="IJ173" s="239"/>
      <c r="IZ173" s="239"/>
      <c r="JB173" s="239"/>
      <c r="JC173" s="239"/>
    </row>
    <row r="174" spans="1:263" s="198" customFormat="1" ht="23.25" x14ac:dyDescent="0.25">
      <c r="A174" s="240" t="s">
        <v>333</v>
      </c>
      <c r="B174" s="241" t="s">
        <v>419</v>
      </c>
      <c r="C174" s="423" t="s">
        <v>528</v>
      </c>
      <c r="D174" s="423"/>
      <c r="E174" s="423"/>
      <c r="F174" s="423"/>
      <c r="G174" s="423"/>
      <c r="H174" s="242" t="s">
        <v>511</v>
      </c>
      <c r="I174" s="243">
        <v>290</v>
      </c>
      <c r="J174" s="244">
        <v>1</v>
      </c>
      <c r="K174" s="244">
        <v>290</v>
      </c>
      <c r="L174" s="245"/>
      <c r="M174" s="243"/>
      <c r="N174" s="278">
        <v>15104.17</v>
      </c>
      <c r="O174" s="243"/>
      <c r="P174" s="267">
        <v>4380209.3</v>
      </c>
      <c r="HY174" s="239"/>
      <c r="HZ174" s="239" t="s">
        <v>528</v>
      </c>
      <c r="IA174" s="239" t="s">
        <v>470</v>
      </c>
      <c r="IB174" s="239" t="s">
        <v>470</v>
      </c>
      <c r="IC174" s="239" t="s">
        <v>470</v>
      </c>
      <c r="ID174" s="239" t="s">
        <v>470</v>
      </c>
      <c r="IE174" s="203"/>
      <c r="IF174" s="203"/>
      <c r="IG174" s="203"/>
      <c r="IH174" s="239"/>
      <c r="II174" s="203"/>
      <c r="IJ174" s="239"/>
      <c r="IZ174" s="239"/>
      <c r="JB174" s="239"/>
      <c r="JC174" s="239"/>
    </row>
    <row r="175" spans="1:263" s="198" customFormat="1" ht="15" x14ac:dyDescent="0.25">
      <c r="A175" s="269"/>
      <c r="B175" s="270"/>
      <c r="C175" s="422" t="s">
        <v>572</v>
      </c>
      <c r="D175" s="422"/>
      <c r="E175" s="422"/>
      <c r="F175" s="422"/>
      <c r="G175" s="422"/>
      <c r="H175" s="422"/>
      <c r="I175" s="422"/>
      <c r="J175" s="422"/>
      <c r="K175" s="422"/>
      <c r="L175" s="422"/>
      <c r="M175" s="422"/>
      <c r="N175" s="422"/>
      <c r="O175" s="422"/>
      <c r="P175" s="424"/>
      <c r="HY175" s="239"/>
      <c r="HZ175" s="239"/>
      <c r="IA175" s="239"/>
      <c r="IB175" s="239"/>
      <c r="IC175" s="239"/>
      <c r="ID175" s="239"/>
      <c r="IE175" s="203"/>
      <c r="IF175" s="203"/>
      <c r="IG175" s="203"/>
      <c r="IH175" s="239"/>
      <c r="II175" s="203"/>
      <c r="IJ175" s="239"/>
      <c r="IK175" s="202" t="s">
        <v>572</v>
      </c>
      <c r="IL175" s="202" t="s">
        <v>470</v>
      </c>
      <c r="IM175" s="202" t="s">
        <v>470</v>
      </c>
      <c r="IN175" s="202" t="s">
        <v>470</v>
      </c>
      <c r="IO175" s="202" t="s">
        <v>470</v>
      </c>
      <c r="IP175" s="202" t="s">
        <v>470</v>
      </c>
      <c r="IQ175" s="202" t="s">
        <v>470</v>
      </c>
      <c r="IR175" s="202" t="s">
        <v>470</v>
      </c>
      <c r="IS175" s="202" t="s">
        <v>470</v>
      </c>
      <c r="IT175" s="202" t="s">
        <v>470</v>
      </c>
      <c r="IU175" s="202" t="s">
        <v>470</v>
      </c>
      <c r="IV175" s="202" t="s">
        <v>470</v>
      </c>
      <c r="IW175" s="202" t="s">
        <v>470</v>
      </c>
      <c r="IX175" s="202" t="s">
        <v>470</v>
      </c>
      <c r="IZ175" s="239"/>
      <c r="JB175" s="239"/>
      <c r="JC175" s="239"/>
    </row>
    <row r="176" spans="1:263" s="198" customFormat="1" ht="15" x14ac:dyDescent="0.25">
      <c r="A176" s="281"/>
      <c r="B176" s="200"/>
      <c r="C176" s="422" t="s">
        <v>578</v>
      </c>
      <c r="D176" s="422"/>
      <c r="E176" s="422"/>
      <c r="F176" s="422"/>
      <c r="G176" s="422"/>
      <c r="H176" s="422"/>
      <c r="I176" s="422"/>
      <c r="J176" s="422"/>
      <c r="K176" s="422"/>
      <c r="L176" s="422"/>
      <c r="M176" s="422"/>
      <c r="N176" s="422"/>
      <c r="O176" s="422"/>
      <c r="P176" s="424"/>
      <c r="HY176" s="239"/>
      <c r="HZ176" s="239"/>
      <c r="IA176" s="239"/>
      <c r="IB176" s="239"/>
      <c r="IC176" s="239"/>
      <c r="ID176" s="239"/>
      <c r="IE176" s="203"/>
      <c r="IF176" s="203"/>
      <c r="IG176" s="203"/>
      <c r="IH176" s="239"/>
      <c r="II176" s="203"/>
      <c r="IJ176" s="239"/>
      <c r="IY176" s="202" t="s">
        <v>578</v>
      </c>
      <c r="IZ176" s="239"/>
      <c r="JB176" s="239"/>
      <c r="JC176" s="239"/>
    </row>
    <row r="177" spans="1:263" s="198" customFormat="1" ht="15" x14ac:dyDescent="0.25">
      <c r="A177" s="269"/>
      <c r="B177" s="270"/>
      <c r="C177" s="425" t="s">
        <v>418</v>
      </c>
      <c r="D177" s="425"/>
      <c r="E177" s="425"/>
      <c r="F177" s="425"/>
      <c r="G177" s="425"/>
      <c r="H177" s="242"/>
      <c r="I177" s="243"/>
      <c r="J177" s="243"/>
      <c r="K177" s="243"/>
      <c r="L177" s="245"/>
      <c r="M177" s="243"/>
      <c r="N177" s="245"/>
      <c r="O177" s="243"/>
      <c r="P177" s="267">
        <v>4380209.3</v>
      </c>
      <c r="HY177" s="239"/>
      <c r="HZ177" s="239"/>
      <c r="IA177" s="239"/>
      <c r="IB177" s="239"/>
      <c r="IC177" s="239"/>
      <c r="ID177" s="239"/>
      <c r="IE177" s="203"/>
      <c r="IF177" s="203"/>
      <c r="IG177" s="203"/>
      <c r="IH177" s="239"/>
      <c r="II177" s="203"/>
      <c r="IJ177" s="239" t="s">
        <v>418</v>
      </c>
      <c r="IZ177" s="239"/>
      <c r="JB177" s="239"/>
      <c r="JC177" s="239"/>
    </row>
    <row r="178" spans="1:263" s="198" customFormat="1" ht="0.75" customHeight="1" x14ac:dyDescent="0.25">
      <c r="A178" s="272"/>
      <c r="B178" s="273"/>
      <c r="C178" s="273"/>
      <c r="D178" s="273"/>
      <c r="E178" s="273"/>
      <c r="F178" s="273"/>
      <c r="G178" s="273"/>
      <c r="H178" s="274"/>
      <c r="I178" s="275"/>
      <c r="J178" s="275"/>
      <c r="K178" s="275"/>
      <c r="L178" s="276"/>
      <c r="M178" s="275"/>
      <c r="N178" s="276"/>
      <c r="O178" s="275"/>
      <c r="P178" s="277"/>
      <c r="HY178" s="239"/>
      <c r="HZ178" s="239"/>
      <c r="IA178" s="239"/>
      <c r="IB178" s="239"/>
      <c r="IC178" s="239"/>
      <c r="ID178" s="239"/>
      <c r="IE178" s="203"/>
      <c r="IF178" s="203"/>
      <c r="IG178" s="203"/>
      <c r="IH178" s="239"/>
      <c r="II178" s="203"/>
      <c r="IJ178" s="239"/>
      <c r="IZ178" s="239"/>
      <c r="JB178" s="239"/>
      <c r="JC178" s="239"/>
    </row>
    <row r="179" spans="1:263" s="198" customFormat="1" ht="15" x14ac:dyDescent="0.25">
      <c r="A179" s="265"/>
      <c r="B179" s="282"/>
      <c r="C179" s="419" t="s">
        <v>584</v>
      </c>
      <c r="D179" s="419"/>
      <c r="E179" s="419"/>
      <c r="F179" s="419"/>
      <c r="G179" s="419"/>
      <c r="H179" s="419"/>
      <c r="I179" s="419"/>
      <c r="J179" s="419"/>
      <c r="K179" s="419"/>
      <c r="L179" s="419"/>
      <c r="M179" s="419"/>
      <c r="N179" s="419"/>
      <c r="O179" s="419"/>
      <c r="P179" s="283"/>
      <c r="Q179" s="284"/>
      <c r="R179" s="285"/>
      <c r="HY179" s="239"/>
      <c r="HZ179" s="239"/>
      <c r="IA179" s="239"/>
      <c r="IB179" s="239"/>
      <c r="IC179" s="239"/>
      <c r="ID179" s="239"/>
      <c r="IE179" s="203"/>
      <c r="IF179" s="203"/>
      <c r="IG179" s="203"/>
      <c r="IH179" s="239"/>
      <c r="II179" s="203"/>
      <c r="IJ179" s="239"/>
      <c r="IZ179" s="239" t="s">
        <v>584</v>
      </c>
      <c r="JB179" s="239"/>
      <c r="JC179" s="239"/>
    </row>
    <row r="180" spans="1:263" s="198" customFormat="1" ht="15" x14ac:dyDescent="0.25">
      <c r="A180" s="265"/>
      <c r="B180" s="201"/>
      <c r="C180" s="422" t="s">
        <v>421</v>
      </c>
      <c r="D180" s="422"/>
      <c r="E180" s="422"/>
      <c r="F180" s="422"/>
      <c r="G180" s="422"/>
      <c r="H180" s="422"/>
      <c r="I180" s="422"/>
      <c r="J180" s="422"/>
      <c r="K180" s="422"/>
      <c r="L180" s="422"/>
      <c r="M180" s="422"/>
      <c r="N180" s="422"/>
      <c r="O180" s="422"/>
      <c r="P180" s="286">
        <v>4786058.0199999996</v>
      </c>
      <c r="HY180" s="239"/>
      <c r="HZ180" s="239"/>
      <c r="IA180" s="239"/>
      <c r="IB180" s="239"/>
      <c r="IC180" s="239"/>
      <c r="ID180" s="239"/>
      <c r="IE180" s="203"/>
      <c r="IF180" s="203"/>
      <c r="IG180" s="203"/>
      <c r="IH180" s="239"/>
      <c r="II180" s="203"/>
      <c r="IJ180" s="239"/>
      <c r="IZ180" s="239"/>
      <c r="JA180" s="202" t="s">
        <v>421</v>
      </c>
      <c r="JB180" s="239"/>
      <c r="JC180" s="239"/>
    </row>
    <row r="181" spans="1:263" s="198" customFormat="1" ht="15" x14ac:dyDescent="0.25">
      <c r="A181" s="265"/>
      <c r="B181" s="201"/>
      <c r="C181" s="422" t="s">
        <v>422</v>
      </c>
      <c r="D181" s="422"/>
      <c r="E181" s="422"/>
      <c r="F181" s="422"/>
      <c r="G181" s="422"/>
      <c r="H181" s="422"/>
      <c r="I181" s="422"/>
      <c r="J181" s="422"/>
      <c r="K181" s="422"/>
      <c r="L181" s="422"/>
      <c r="M181" s="422"/>
      <c r="N181" s="422"/>
      <c r="O181" s="422"/>
      <c r="P181" s="287"/>
      <c r="HY181" s="239"/>
      <c r="HZ181" s="239"/>
      <c r="IA181" s="239"/>
      <c r="IB181" s="239"/>
      <c r="IC181" s="239"/>
      <c r="ID181" s="239"/>
      <c r="IE181" s="203"/>
      <c r="IF181" s="203"/>
      <c r="IG181" s="203"/>
      <c r="IH181" s="239"/>
      <c r="II181" s="203"/>
      <c r="IJ181" s="239"/>
      <c r="IZ181" s="239"/>
      <c r="JA181" s="202" t="s">
        <v>422</v>
      </c>
      <c r="JB181" s="239"/>
      <c r="JC181" s="239"/>
    </row>
    <row r="182" spans="1:263" s="198" customFormat="1" ht="15" x14ac:dyDescent="0.25">
      <c r="A182" s="265"/>
      <c r="B182" s="201"/>
      <c r="C182" s="422" t="s">
        <v>423</v>
      </c>
      <c r="D182" s="422"/>
      <c r="E182" s="422"/>
      <c r="F182" s="422"/>
      <c r="G182" s="422"/>
      <c r="H182" s="422"/>
      <c r="I182" s="422"/>
      <c r="J182" s="422"/>
      <c r="K182" s="422"/>
      <c r="L182" s="422"/>
      <c r="M182" s="422"/>
      <c r="N182" s="422"/>
      <c r="O182" s="422"/>
      <c r="P182" s="286">
        <v>152513.98000000001</v>
      </c>
      <c r="HY182" s="239"/>
      <c r="HZ182" s="239"/>
      <c r="IA182" s="239"/>
      <c r="IB182" s="239"/>
      <c r="IC182" s="239"/>
      <c r="ID182" s="239"/>
      <c r="IE182" s="203"/>
      <c r="IF182" s="203"/>
      <c r="IG182" s="203"/>
      <c r="IH182" s="239"/>
      <c r="II182" s="203"/>
      <c r="IJ182" s="239"/>
      <c r="IZ182" s="239"/>
      <c r="JA182" s="202" t="s">
        <v>423</v>
      </c>
      <c r="JB182" s="239"/>
      <c r="JC182" s="239"/>
    </row>
    <row r="183" spans="1:263" s="198" customFormat="1" ht="15" x14ac:dyDescent="0.25">
      <c r="A183" s="265"/>
      <c r="B183" s="201"/>
      <c r="C183" s="422" t="s">
        <v>424</v>
      </c>
      <c r="D183" s="422"/>
      <c r="E183" s="422"/>
      <c r="F183" s="422"/>
      <c r="G183" s="422"/>
      <c r="H183" s="422"/>
      <c r="I183" s="422"/>
      <c r="J183" s="422"/>
      <c r="K183" s="422"/>
      <c r="L183" s="422"/>
      <c r="M183" s="422"/>
      <c r="N183" s="422"/>
      <c r="O183" s="422"/>
      <c r="P183" s="286">
        <v>49182.43</v>
      </c>
      <c r="HY183" s="239"/>
      <c r="HZ183" s="239"/>
      <c r="IA183" s="239"/>
      <c r="IB183" s="239"/>
      <c r="IC183" s="239"/>
      <c r="ID183" s="239"/>
      <c r="IE183" s="203"/>
      <c r="IF183" s="203"/>
      <c r="IG183" s="203"/>
      <c r="IH183" s="239"/>
      <c r="II183" s="203"/>
      <c r="IJ183" s="239"/>
      <c r="IZ183" s="239"/>
      <c r="JA183" s="202" t="s">
        <v>424</v>
      </c>
      <c r="JB183" s="239"/>
      <c r="JC183" s="239"/>
    </row>
    <row r="184" spans="1:263" s="198" customFormat="1" ht="15" x14ac:dyDescent="0.25">
      <c r="A184" s="265"/>
      <c r="B184" s="201"/>
      <c r="C184" s="422" t="s">
        <v>517</v>
      </c>
      <c r="D184" s="422"/>
      <c r="E184" s="422"/>
      <c r="F184" s="422"/>
      <c r="G184" s="422"/>
      <c r="H184" s="422"/>
      <c r="I184" s="422"/>
      <c r="J184" s="422"/>
      <c r="K184" s="422"/>
      <c r="L184" s="422"/>
      <c r="M184" s="422"/>
      <c r="N184" s="422"/>
      <c r="O184" s="422"/>
      <c r="P184" s="286">
        <v>33766.550000000003</v>
      </c>
      <c r="HY184" s="239"/>
      <c r="HZ184" s="239"/>
      <c r="IA184" s="239"/>
      <c r="IB184" s="239"/>
      <c r="IC184" s="239"/>
      <c r="ID184" s="239"/>
      <c r="IE184" s="203"/>
      <c r="IF184" s="203"/>
      <c r="IG184" s="203"/>
      <c r="IH184" s="239"/>
      <c r="II184" s="203"/>
      <c r="IJ184" s="239"/>
      <c r="IZ184" s="239"/>
      <c r="JA184" s="202" t="s">
        <v>517</v>
      </c>
      <c r="JB184" s="239"/>
      <c r="JC184" s="239"/>
    </row>
    <row r="185" spans="1:263" s="198" customFormat="1" ht="15" x14ac:dyDescent="0.25">
      <c r="A185" s="265"/>
      <c r="B185" s="201"/>
      <c r="C185" s="422" t="s">
        <v>425</v>
      </c>
      <c r="D185" s="422"/>
      <c r="E185" s="422"/>
      <c r="F185" s="422"/>
      <c r="G185" s="422"/>
      <c r="H185" s="422"/>
      <c r="I185" s="422"/>
      <c r="J185" s="422"/>
      <c r="K185" s="422"/>
      <c r="L185" s="422"/>
      <c r="M185" s="422"/>
      <c r="N185" s="422"/>
      <c r="O185" s="422"/>
      <c r="P185" s="286">
        <v>4550595.0599999996</v>
      </c>
      <c r="HY185" s="239"/>
      <c r="HZ185" s="239"/>
      <c r="IA185" s="239"/>
      <c r="IB185" s="239"/>
      <c r="IC185" s="239"/>
      <c r="ID185" s="239"/>
      <c r="IE185" s="203"/>
      <c r="IF185" s="203"/>
      <c r="IG185" s="203"/>
      <c r="IH185" s="239"/>
      <c r="II185" s="203"/>
      <c r="IJ185" s="239"/>
      <c r="IZ185" s="239"/>
      <c r="JA185" s="202" t="s">
        <v>425</v>
      </c>
      <c r="JB185" s="239"/>
      <c r="JC185" s="239"/>
    </row>
    <row r="186" spans="1:263" s="198" customFormat="1" ht="15" x14ac:dyDescent="0.25">
      <c r="A186" s="265"/>
      <c r="B186" s="201"/>
      <c r="C186" s="422" t="s">
        <v>518</v>
      </c>
      <c r="D186" s="422"/>
      <c r="E186" s="422"/>
      <c r="F186" s="422"/>
      <c r="G186" s="422"/>
      <c r="H186" s="422"/>
      <c r="I186" s="422"/>
      <c r="J186" s="422"/>
      <c r="K186" s="422"/>
      <c r="L186" s="422"/>
      <c r="M186" s="422"/>
      <c r="N186" s="422"/>
      <c r="O186" s="422"/>
      <c r="P186" s="286">
        <v>5089695.29</v>
      </c>
      <c r="HY186" s="239"/>
      <c r="HZ186" s="239"/>
      <c r="IA186" s="239"/>
      <c r="IB186" s="239"/>
      <c r="IC186" s="239"/>
      <c r="ID186" s="239"/>
      <c r="IE186" s="203"/>
      <c r="IF186" s="203"/>
      <c r="IG186" s="203"/>
      <c r="IH186" s="239"/>
      <c r="II186" s="203"/>
      <c r="IJ186" s="239"/>
      <c r="IZ186" s="239"/>
      <c r="JA186" s="202" t="s">
        <v>518</v>
      </c>
      <c r="JB186" s="239"/>
      <c r="JC186" s="239"/>
    </row>
    <row r="187" spans="1:263" s="198" customFormat="1" ht="15" x14ac:dyDescent="0.25">
      <c r="A187" s="265"/>
      <c r="B187" s="201"/>
      <c r="C187" s="422" t="s">
        <v>422</v>
      </c>
      <c r="D187" s="422"/>
      <c r="E187" s="422"/>
      <c r="F187" s="422"/>
      <c r="G187" s="422"/>
      <c r="H187" s="422"/>
      <c r="I187" s="422"/>
      <c r="J187" s="422"/>
      <c r="K187" s="422"/>
      <c r="L187" s="422"/>
      <c r="M187" s="422"/>
      <c r="N187" s="422"/>
      <c r="O187" s="422"/>
      <c r="P187" s="287"/>
      <c r="HY187" s="239"/>
      <c r="HZ187" s="239"/>
      <c r="IA187" s="239"/>
      <c r="IB187" s="239"/>
      <c r="IC187" s="239"/>
      <c r="ID187" s="239"/>
      <c r="IE187" s="203"/>
      <c r="IF187" s="203"/>
      <c r="IG187" s="203"/>
      <c r="IH187" s="239"/>
      <c r="II187" s="203"/>
      <c r="IJ187" s="239"/>
      <c r="IZ187" s="239"/>
      <c r="JA187" s="202" t="s">
        <v>422</v>
      </c>
      <c r="JB187" s="239"/>
      <c r="JC187" s="239"/>
    </row>
    <row r="188" spans="1:263" s="198" customFormat="1" ht="15" x14ac:dyDescent="0.25">
      <c r="A188" s="265"/>
      <c r="B188" s="201"/>
      <c r="C188" s="422" t="s">
        <v>426</v>
      </c>
      <c r="D188" s="422"/>
      <c r="E188" s="422"/>
      <c r="F188" s="422"/>
      <c r="G188" s="422"/>
      <c r="H188" s="422"/>
      <c r="I188" s="422"/>
      <c r="J188" s="422"/>
      <c r="K188" s="422"/>
      <c r="L188" s="422"/>
      <c r="M188" s="422"/>
      <c r="N188" s="422"/>
      <c r="O188" s="422"/>
      <c r="P188" s="286">
        <v>152513.98000000001</v>
      </c>
      <c r="HY188" s="239"/>
      <c r="HZ188" s="239"/>
      <c r="IA188" s="239"/>
      <c r="IB188" s="239"/>
      <c r="IC188" s="239"/>
      <c r="ID188" s="239"/>
      <c r="IE188" s="203"/>
      <c r="IF188" s="203"/>
      <c r="IG188" s="203"/>
      <c r="IH188" s="239"/>
      <c r="II188" s="203"/>
      <c r="IJ188" s="239"/>
      <c r="IZ188" s="239"/>
      <c r="JA188" s="202" t="s">
        <v>426</v>
      </c>
      <c r="JB188" s="239"/>
      <c r="JC188" s="239"/>
    </row>
    <row r="189" spans="1:263" s="198" customFormat="1" ht="15" x14ac:dyDescent="0.25">
      <c r="A189" s="265"/>
      <c r="B189" s="201"/>
      <c r="C189" s="422" t="s">
        <v>427</v>
      </c>
      <c r="D189" s="422"/>
      <c r="E189" s="422"/>
      <c r="F189" s="422"/>
      <c r="G189" s="422"/>
      <c r="H189" s="422"/>
      <c r="I189" s="422"/>
      <c r="J189" s="422"/>
      <c r="K189" s="422"/>
      <c r="L189" s="422"/>
      <c r="M189" s="422"/>
      <c r="N189" s="422"/>
      <c r="O189" s="422"/>
      <c r="P189" s="286">
        <v>49182.43</v>
      </c>
      <c r="HY189" s="239"/>
      <c r="HZ189" s="239"/>
      <c r="IA189" s="239"/>
      <c r="IB189" s="239"/>
      <c r="IC189" s="239"/>
      <c r="ID189" s="239"/>
      <c r="IE189" s="203"/>
      <c r="IF189" s="203"/>
      <c r="IG189" s="203"/>
      <c r="IH189" s="239"/>
      <c r="II189" s="203"/>
      <c r="IJ189" s="239"/>
      <c r="IZ189" s="239"/>
      <c r="JA189" s="202" t="s">
        <v>427</v>
      </c>
      <c r="JB189" s="239"/>
      <c r="JC189" s="239"/>
    </row>
    <row r="190" spans="1:263" s="198" customFormat="1" ht="15" x14ac:dyDescent="0.25">
      <c r="A190" s="265"/>
      <c r="B190" s="201"/>
      <c r="C190" s="422" t="s">
        <v>519</v>
      </c>
      <c r="D190" s="422"/>
      <c r="E190" s="422"/>
      <c r="F190" s="422"/>
      <c r="G190" s="422"/>
      <c r="H190" s="422"/>
      <c r="I190" s="422"/>
      <c r="J190" s="422"/>
      <c r="K190" s="422"/>
      <c r="L190" s="422"/>
      <c r="M190" s="422"/>
      <c r="N190" s="422"/>
      <c r="O190" s="422"/>
      <c r="P190" s="286">
        <v>33766.550000000003</v>
      </c>
      <c r="HY190" s="239"/>
      <c r="HZ190" s="239"/>
      <c r="IA190" s="239"/>
      <c r="IB190" s="239"/>
      <c r="IC190" s="239"/>
      <c r="ID190" s="239"/>
      <c r="IE190" s="203"/>
      <c r="IF190" s="203"/>
      <c r="IG190" s="203"/>
      <c r="IH190" s="239"/>
      <c r="II190" s="203"/>
      <c r="IJ190" s="239"/>
      <c r="IZ190" s="239"/>
      <c r="JA190" s="202" t="s">
        <v>519</v>
      </c>
      <c r="JB190" s="239"/>
      <c r="JC190" s="239"/>
    </row>
    <row r="191" spans="1:263" s="198" customFormat="1" ht="15" x14ac:dyDescent="0.25">
      <c r="A191" s="265"/>
      <c r="B191" s="201"/>
      <c r="C191" s="422" t="s">
        <v>428</v>
      </c>
      <c r="D191" s="422"/>
      <c r="E191" s="422"/>
      <c r="F191" s="422"/>
      <c r="G191" s="422"/>
      <c r="H191" s="422"/>
      <c r="I191" s="422"/>
      <c r="J191" s="422"/>
      <c r="K191" s="422"/>
      <c r="L191" s="422"/>
      <c r="M191" s="422"/>
      <c r="N191" s="422"/>
      <c r="O191" s="422"/>
      <c r="P191" s="286">
        <v>4550595.0599999996</v>
      </c>
      <c r="HY191" s="239"/>
      <c r="HZ191" s="239"/>
      <c r="IA191" s="239"/>
      <c r="IB191" s="239"/>
      <c r="IC191" s="239"/>
      <c r="ID191" s="239"/>
      <c r="IE191" s="203"/>
      <c r="IF191" s="203"/>
      <c r="IG191" s="203"/>
      <c r="IH191" s="239"/>
      <c r="II191" s="203"/>
      <c r="IJ191" s="239"/>
      <c r="IZ191" s="239"/>
      <c r="JA191" s="202" t="s">
        <v>428</v>
      </c>
      <c r="JB191" s="239"/>
      <c r="JC191" s="239"/>
    </row>
    <row r="192" spans="1:263" s="198" customFormat="1" ht="15" x14ac:dyDescent="0.25">
      <c r="A192" s="265"/>
      <c r="B192" s="201"/>
      <c r="C192" s="422" t="s">
        <v>429</v>
      </c>
      <c r="D192" s="422"/>
      <c r="E192" s="422"/>
      <c r="F192" s="422"/>
      <c r="G192" s="422"/>
      <c r="H192" s="422"/>
      <c r="I192" s="422"/>
      <c r="J192" s="422"/>
      <c r="K192" s="422"/>
      <c r="L192" s="422"/>
      <c r="M192" s="422"/>
      <c r="N192" s="422"/>
      <c r="O192" s="422"/>
      <c r="P192" s="286">
        <v>191868.95</v>
      </c>
      <c r="HY192" s="239"/>
      <c r="HZ192" s="239"/>
      <c r="IA192" s="239"/>
      <c r="IB192" s="239"/>
      <c r="IC192" s="239"/>
      <c r="ID192" s="239"/>
      <c r="IE192" s="203"/>
      <c r="IF192" s="203"/>
      <c r="IG192" s="203"/>
      <c r="IH192" s="239"/>
      <c r="II192" s="203"/>
      <c r="IJ192" s="239"/>
      <c r="IZ192" s="239"/>
      <c r="JA192" s="202" t="s">
        <v>429</v>
      </c>
      <c r="JB192" s="239"/>
      <c r="JC192" s="239"/>
    </row>
    <row r="193" spans="1:263" s="198" customFormat="1" ht="15" x14ac:dyDescent="0.25">
      <c r="A193" s="265"/>
      <c r="B193" s="201"/>
      <c r="C193" s="422" t="s">
        <v>430</v>
      </c>
      <c r="D193" s="422"/>
      <c r="E193" s="422"/>
      <c r="F193" s="422"/>
      <c r="G193" s="422"/>
      <c r="H193" s="422"/>
      <c r="I193" s="422"/>
      <c r="J193" s="422"/>
      <c r="K193" s="422"/>
      <c r="L193" s="422"/>
      <c r="M193" s="422"/>
      <c r="N193" s="422"/>
      <c r="O193" s="422"/>
      <c r="P193" s="286">
        <v>111768.32000000001</v>
      </c>
      <c r="HY193" s="239"/>
      <c r="HZ193" s="239"/>
      <c r="IA193" s="239"/>
      <c r="IB193" s="239"/>
      <c r="IC193" s="239"/>
      <c r="ID193" s="239"/>
      <c r="IE193" s="203"/>
      <c r="IF193" s="203"/>
      <c r="IG193" s="203"/>
      <c r="IH193" s="239"/>
      <c r="II193" s="203"/>
      <c r="IJ193" s="239"/>
      <c r="IZ193" s="239"/>
      <c r="JA193" s="202" t="s">
        <v>430</v>
      </c>
      <c r="JB193" s="239"/>
      <c r="JC193" s="239"/>
    </row>
    <row r="194" spans="1:263" s="198" customFormat="1" ht="15" x14ac:dyDescent="0.25">
      <c r="A194" s="265"/>
      <c r="B194" s="201"/>
      <c r="C194" s="422" t="s">
        <v>431</v>
      </c>
      <c r="D194" s="422"/>
      <c r="E194" s="422"/>
      <c r="F194" s="422"/>
      <c r="G194" s="422"/>
      <c r="H194" s="422"/>
      <c r="I194" s="422"/>
      <c r="J194" s="422"/>
      <c r="K194" s="422"/>
      <c r="L194" s="422"/>
      <c r="M194" s="422"/>
      <c r="N194" s="422"/>
      <c r="O194" s="422"/>
      <c r="P194" s="286">
        <v>186280.53</v>
      </c>
      <c r="HY194" s="239"/>
      <c r="HZ194" s="239"/>
      <c r="IA194" s="239"/>
      <c r="IB194" s="239"/>
      <c r="IC194" s="239"/>
      <c r="ID194" s="239"/>
      <c r="IE194" s="203"/>
      <c r="IF194" s="203"/>
      <c r="IG194" s="203"/>
      <c r="IH194" s="239"/>
      <c r="II194" s="203"/>
      <c r="IJ194" s="239"/>
      <c r="IZ194" s="239"/>
      <c r="JA194" s="202" t="s">
        <v>431</v>
      </c>
      <c r="JB194" s="239"/>
      <c r="JC194" s="239"/>
    </row>
    <row r="195" spans="1:263" s="198" customFormat="1" ht="15" x14ac:dyDescent="0.25">
      <c r="A195" s="265"/>
      <c r="B195" s="201"/>
      <c r="C195" s="422" t="s">
        <v>580</v>
      </c>
      <c r="D195" s="422"/>
      <c r="E195" s="422"/>
      <c r="F195" s="422"/>
      <c r="G195" s="422"/>
      <c r="H195" s="422"/>
      <c r="I195" s="422"/>
      <c r="J195" s="422"/>
      <c r="K195" s="422"/>
      <c r="L195" s="422"/>
      <c r="M195" s="422"/>
      <c r="N195" s="422"/>
      <c r="O195" s="422"/>
      <c r="P195" s="286">
        <v>191868.95</v>
      </c>
      <c r="HY195" s="239"/>
      <c r="HZ195" s="239"/>
      <c r="IA195" s="239"/>
      <c r="IB195" s="239"/>
      <c r="IC195" s="239"/>
      <c r="ID195" s="239"/>
      <c r="IE195" s="203"/>
      <c r="IF195" s="203"/>
      <c r="IG195" s="203"/>
      <c r="IH195" s="239"/>
      <c r="II195" s="203"/>
      <c r="IJ195" s="239"/>
      <c r="IZ195" s="239"/>
      <c r="JA195" s="202" t="s">
        <v>580</v>
      </c>
      <c r="JB195" s="239"/>
      <c r="JC195" s="239"/>
    </row>
    <row r="196" spans="1:263" s="198" customFormat="1" ht="15" x14ac:dyDescent="0.25">
      <c r="A196" s="265"/>
      <c r="B196" s="201"/>
      <c r="C196" s="422" t="s">
        <v>581</v>
      </c>
      <c r="D196" s="422"/>
      <c r="E196" s="422"/>
      <c r="F196" s="422"/>
      <c r="G196" s="422"/>
      <c r="H196" s="422"/>
      <c r="I196" s="422"/>
      <c r="J196" s="422"/>
      <c r="K196" s="422"/>
      <c r="L196" s="422"/>
      <c r="M196" s="422"/>
      <c r="N196" s="422"/>
      <c r="O196" s="422"/>
      <c r="P196" s="286">
        <v>111768.32000000001</v>
      </c>
      <c r="HY196" s="239"/>
      <c r="HZ196" s="239"/>
      <c r="IA196" s="239"/>
      <c r="IB196" s="239"/>
      <c r="IC196" s="239"/>
      <c r="ID196" s="239"/>
      <c r="IE196" s="203"/>
      <c r="IF196" s="203"/>
      <c r="IG196" s="203"/>
      <c r="IH196" s="239"/>
      <c r="II196" s="203"/>
      <c r="IJ196" s="239"/>
      <c r="IZ196" s="239"/>
      <c r="JA196" s="202" t="s">
        <v>581</v>
      </c>
      <c r="JB196" s="239"/>
      <c r="JC196" s="239"/>
    </row>
    <row r="197" spans="1:263" s="198" customFormat="1" ht="15" x14ac:dyDescent="0.25">
      <c r="A197" s="265"/>
      <c r="B197" s="282"/>
      <c r="C197" s="419" t="s">
        <v>585</v>
      </c>
      <c r="D197" s="419"/>
      <c r="E197" s="419"/>
      <c r="F197" s="419"/>
      <c r="G197" s="419"/>
      <c r="H197" s="419"/>
      <c r="I197" s="419"/>
      <c r="J197" s="419"/>
      <c r="K197" s="419"/>
      <c r="L197" s="419"/>
      <c r="M197" s="419"/>
      <c r="N197" s="419"/>
      <c r="O197" s="419"/>
      <c r="P197" s="288">
        <v>5089695.29</v>
      </c>
      <c r="Q197" s="289"/>
      <c r="R197" s="290"/>
      <c r="HY197" s="239"/>
      <c r="HZ197" s="239"/>
      <c r="IA197" s="239"/>
      <c r="IB197" s="239"/>
      <c r="IC197" s="239"/>
      <c r="ID197" s="239"/>
      <c r="IE197" s="203"/>
      <c r="IF197" s="203"/>
      <c r="IG197" s="203"/>
      <c r="IH197" s="239"/>
      <c r="II197" s="203"/>
      <c r="IJ197" s="239"/>
      <c r="IZ197" s="239"/>
      <c r="JB197" s="239" t="s">
        <v>585</v>
      </c>
      <c r="JC197" s="239"/>
    </row>
    <row r="198" spans="1:263" s="198" customFormat="1" ht="0.75" customHeight="1" x14ac:dyDescent="0.25">
      <c r="A198" s="291"/>
      <c r="B198" s="292"/>
      <c r="C198" s="293"/>
      <c r="D198" s="293"/>
      <c r="E198" s="293"/>
      <c r="F198" s="293"/>
      <c r="G198" s="293"/>
      <c r="H198" s="293"/>
      <c r="I198" s="293"/>
      <c r="J198" s="293"/>
      <c r="K198" s="294"/>
      <c r="L198" s="293"/>
      <c r="M198" s="293"/>
      <c r="N198" s="293"/>
      <c r="O198" s="293"/>
      <c r="P198" s="295"/>
      <c r="Q198" s="296"/>
      <c r="R198" s="290"/>
      <c r="HY198" s="239"/>
      <c r="HZ198" s="239"/>
      <c r="IA198" s="239"/>
      <c r="IB198" s="239"/>
      <c r="IC198" s="239"/>
      <c r="ID198" s="239"/>
      <c r="IE198" s="203"/>
      <c r="IF198" s="203"/>
      <c r="IG198" s="203"/>
      <c r="IH198" s="239"/>
      <c r="II198" s="203"/>
      <c r="IJ198" s="239"/>
      <c r="IZ198" s="239"/>
      <c r="JB198" s="239"/>
      <c r="JC198" s="239"/>
    </row>
    <row r="199" spans="1:263" s="198" customFormat="1" ht="15" x14ac:dyDescent="0.25">
      <c r="A199" s="427" t="s">
        <v>586</v>
      </c>
      <c r="B199" s="428"/>
      <c r="C199" s="428"/>
      <c r="D199" s="428"/>
      <c r="E199" s="428"/>
      <c r="F199" s="428"/>
      <c r="G199" s="428"/>
      <c r="H199" s="428"/>
      <c r="I199" s="428"/>
      <c r="J199" s="428"/>
      <c r="K199" s="428"/>
      <c r="L199" s="428"/>
      <c r="M199" s="428"/>
      <c r="N199" s="428"/>
      <c r="O199" s="428"/>
      <c r="P199" s="429"/>
      <c r="HY199" s="239" t="s">
        <v>586</v>
      </c>
      <c r="HZ199" s="239"/>
      <c r="IA199" s="239"/>
      <c r="IB199" s="239"/>
      <c r="IC199" s="239"/>
      <c r="ID199" s="239"/>
      <c r="IE199" s="203"/>
      <c r="IF199" s="203"/>
      <c r="IG199" s="203"/>
      <c r="IH199" s="239"/>
      <c r="II199" s="203"/>
      <c r="IJ199" s="239"/>
      <c r="IZ199" s="239"/>
      <c r="JB199" s="239"/>
      <c r="JC199" s="239"/>
    </row>
    <row r="200" spans="1:263" s="198" customFormat="1" ht="23.25" x14ac:dyDescent="0.25">
      <c r="A200" s="240" t="s">
        <v>324</v>
      </c>
      <c r="B200" s="241" t="s">
        <v>489</v>
      </c>
      <c r="C200" s="423" t="s">
        <v>490</v>
      </c>
      <c r="D200" s="423"/>
      <c r="E200" s="423"/>
      <c r="F200" s="423"/>
      <c r="G200" s="423"/>
      <c r="H200" s="242" t="s">
        <v>491</v>
      </c>
      <c r="I200" s="243">
        <v>200</v>
      </c>
      <c r="J200" s="244">
        <v>1</v>
      </c>
      <c r="K200" s="244">
        <v>200</v>
      </c>
      <c r="L200" s="245"/>
      <c r="M200" s="243"/>
      <c r="N200" s="246"/>
      <c r="O200" s="243"/>
      <c r="P200" s="247"/>
      <c r="HY200" s="239"/>
      <c r="HZ200" s="239" t="s">
        <v>490</v>
      </c>
      <c r="IA200" s="239" t="s">
        <v>470</v>
      </c>
      <c r="IB200" s="239" t="s">
        <v>470</v>
      </c>
      <c r="IC200" s="239" t="s">
        <v>470</v>
      </c>
      <c r="ID200" s="239" t="s">
        <v>470</v>
      </c>
      <c r="IE200" s="203"/>
      <c r="IF200" s="203"/>
      <c r="IG200" s="203"/>
      <c r="IH200" s="239"/>
      <c r="II200" s="203"/>
      <c r="IJ200" s="239"/>
      <c r="IZ200" s="239"/>
      <c r="JB200" s="239"/>
      <c r="JC200" s="239"/>
    </row>
    <row r="201" spans="1:263" s="198" customFormat="1" ht="15" x14ac:dyDescent="0.25">
      <c r="A201" s="248"/>
      <c r="B201" s="249" t="s">
        <v>64</v>
      </c>
      <c r="C201" s="426" t="s">
        <v>492</v>
      </c>
      <c r="D201" s="426"/>
      <c r="E201" s="426"/>
      <c r="F201" s="426"/>
      <c r="G201" s="426"/>
      <c r="H201" s="250" t="s">
        <v>415</v>
      </c>
      <c r="I201" s="251"/>
      <c r="J201" s="251"/>
      <c r="K201" s="268">
        <v>132</v>
      </c>
      <c r="L201" s="253"/>
      <c r="M201" s="251"/>
      <c r="N201" s="253"/>
      <c r="O201" s="251"/>
      <c r="P201" s="254">
        <v>38458.199999999997</v>
      </c>
      <c r="HY201" s="239"/>
      <c r="HZ201" s="239"/>
      <c r="IA201" s="239"/>
      <c r="IB201" s="239"/>
      <c r="IC201" s="239"/>
      <c r="ID201" s="239"/>
      <c r="IE201" s="203" t="s">
        <v>492</v>
      </c>
      <c r="IF201" s="203"/>
      <c r="IG201" s="203"/>
      <c r="IH201" s="239"/>
      <c r="II201" s="203"/>
      <c r="IJ201" s="239"/>
      <c r="IZ201" s="239"/>
      <c r="JB201" s="239"/>
      <c r="JC201" s="239"/>
    </row>
    <row r="202" spans="1:263" s="198" customFormat="1" ht="15" x14ac:dyDescent="0.25">
      <c r="A202" s="255"/>
      <c r="B202" s="249" t="s">
        <v>493</v>
      </c>
      <c r="C202" s="426" t="s">
        <v>494</v>
      </c>
      <c r="D202" s="426"/>
      <c r="E202" s="426"/>
      <c r="F202" s="426"/>
      <c r="G202" s="426"/>
      <c r="H202" s="250" t="s">
        <v>415</v>
      </c>
      <c r="I202" s="256">
        <v>0.66</v>
      </c>
      <c r="J202" s="251"/>
      <c r="K202" s="268">
        <v>132</v>
      </c>
      <c r="L202" s="257"/>
      <c r="M202" s="258"/>
      <c r="N202" s="259">
        <v>291.35000000000002</v>
      </c>
      <c r="O202" s="251"/>
      <c r="P202" s="254">
        <v>38458.199999999997</v>
      </c>
      <c r="Q202" s="260"/>
      <c r="R202" s="260"/>
      <c r="HY202" s="239"/>
      <c r="HZ202" s="239"/>
      <c r="IA202" s="239"/>
      <c r="IB202" s="239"/>
      <c r="IC202" s="239"/>
      <c r="ID202" s="239"/>
      <c r="IE202" s="203"/>
      <c r="IF202" s="203" t="s">
        <v>494</v>
      </c>
      <c r="IG202" s="203"/>
      <c r="IH202" s="239"/>
      <c r="II202" s="203"/>
      <c r="IJ202" s="239"/>
      <c r="IZ202" s="239"/>
      <c r="JB202" s="239"/>
      <c r="JC202" s="239"/>
    </row>
    <row r="203" spans="1:263" s="198" customFormat="1" ht="15" x14ac:dyDescent="0.25">
      <c r="A203" s="248"/>
      <c r="B203" s="249" t="s">
        <v>63</v>
      </c>
      <c r="C203" s="426" t="s">
        <v>414</v>
      </c>
      <c r="D203" s="426"/>
      <c r="E203" s="426"/>
      <c r="F203" s="426"/>
      <c r="G203" s="426"/>
      <c r="H203" s="250"/>
      <c r="I203" s="251"/>
      <c r="J203" s="251"/>
      <c r="K203" s="251"/>
      <c r="L203" s="253"/>
      <c r="M203" s="251"/>
      <c r="N203" s="253"/>
      <c r="O203" s="251"/>
      <c r="P203" s="254">
        <v>3584.4</v>
      </c>
      <c r="HY203" s="239"/>
      <c r="HZ203" s="239"/>
      <c r="IA203" s="239"/>
      <c r="IB203" s="239"/>
      <c r="IC203" s="239"/>
      <c r="ID203" s="239"/>
      <c r="IE203" s="203" t="s">
        <v>414</v>
      </c>
      <c r="IF203" s="203"/>
      <c r="IG203" s="203"/>
      <c r="IH203" s="239"/>
      <c r="II203" s="203"/>
      <c r="IJ203" s="239"/>
      <c r="IZ203" s="239"/>
      <c r="JB203" s="239"/>
      <c r="JC203" s="239"/>
    </row>
    <row r="204" spans="1:263" s="198" customFormat="1" ht="15" x14ac:dyDescent="0.25">
      <c r="A204" s="248"/>
      <c r="B204" s="249"/>
      <c r="C204" s="426" t="s">
        <v>495</v>
      </c>
      <c r="D204" s="426"/>
      <c r="E204" s="426"/>
      <c r="F204" s="426"/>
      <c r="G204" s="426"/>
      <c r="H204" s="250" t="s">
        <v>415</v>
      </c>
      <c r="I204" s="251"/>
      <c r="J204" s="251"/>
      <c r="K204" s="268">
        <v>6</v>
      </c>
      <c r="L204" s="253"/>
      <c r="M204" s="251"/>
      <c r="N204" s="253"/>
      <c r="O204" s="251"/>
      <c r="P204" s="254">
        <v>2054.7600000000002</v>
      </c>
      <c r="HY204" s="239"/>
      <c r="HZ204" s="239"/>
      <c r="IA204" s="239"/>
      <c r="IB204" s="239"/>
      <c r="IC204" s="239"/>
      <c r="ID204" s="239"/>
      <c r="IE204" s="203" t="s">
        <v>495</v>
      </c>
      <c r="IF204" s="203"/>
      <c r="IG204" s="203"/>
      <c r="IH204" s="239"/>
      <c r="II204" s="203"/>
      <c r="IJ204" s="239"/>
      <c r="IZ204" s="239"/>
      <c r="JB204" s="239"/>
      <c r="JC204" s="239"/>
    </row>
    <row r="205" spans="1:263" s="198" customFormat="1" ht="15" x14ac:dyDescent="0.25">
      <c r="A205" s="255"/>
      <c r="B205" s="249" t="s">
        <v>496</v>
      </c>
      <c r="C205" s="426" t="s">
        <v>497</v>
      </c>
      <c r="D205" s="426"/>
      <c r="E205" s="426"/>
      <c r="F205" s="426"/>
      <c r="G205" s="426"/>
      <c r="H205" s="250" t="s">
        <v>558</v>
      </c>
      <c r="I205" s="256">
        <v>0.03</v>
      </c>
      <c r="J205" s="251"/>
      <c r="K205" s="268">
        <v>6</v>
      </c>
      <c r="L205" s="261">
        <v>477.92</v>
      </c>
      <c r="M205" s="262">
        <v>1.25</v>
      </c>
      <c r="N205" s="259">
        <v>597.4</v>
      </c>
      <c r="O205" s="251"/>
      <c r="P205" s="254">
        <v>3584.4</v>
      </c>
      <c r="Q205" s="260"/>
      <c r="R205" s="260"/>
      <c r="HY205" s="239"/>
      <c r="HZ205" s="239"/>
      <c r="IA205" s="239"/>
      <c r="IB205" s="239"/>
      <c r="IC205" s="239"/>
      <c r="ID205" s="239"/>
      <c r="IE205" s="203"/>
      <c r="IF205" s="203" t="s">
        <v>497</v>
      </c>
      <c r="IG205" s="203"/>
      <c r="IH205" s="239"/>
      <c r="II205" s="203"/>
      <c r="IJ205" s="239"/>
      <c r="IZ205" s="239"/>
      <c r="JB205" s="239"/>
      <c r="JC205" s="239"/>
    </row>
    <row r="206" spans="1:263" s="198" customFormat="1" ht="15" x14ac:dyDescent="0.25">
      <c r="A206" s="263"/>
      <c r="B206" s="249" t="s">
        <v>498</v>
      </c>
      <c r="C206" s="426" t="s">
        <v>499</v>
      </c>
      <c r="D206" s="426"/>
      <c r="E206" s="426"/>
      <c r="F206" s="426"/>
      <c r="G206" s="426"/>
      <c r="H206" s="250" t="s">
        <v>415</v>
      </c>
      <c r="I206" s="256">
        <v>0.03</v>
      </c>
      <c r="J206" s="251"/>
      <c r="K206" s="268">
        <v>6</v>
      </c>
      <c r="L206" s="253"/>
      <c r="M206" s="251"/>
      <c r="N206" s="264">
        <v>342.46</v>
      </c>
      <c r="O206" s="251"/>
      <c r="P206" s="254">
        <v>2054.7600000000002</v>
      </c>
      <c r="HY206" s="239"/>
      <c r="HZ206" s="239"/>
      <c r="IA206" s="239"/>
      <c r="IB206" s="239"/>
      <c r="IC206" s="239"/>
      <c r="ID206" s="239"/>
      <c r="IE206" s="203"/>
      <c r="IF206" s="203"/>
      <c r="IG206" s="203" t="s">
        <v>499</v>
      </c>
      <c r="IH206" s="239"/>
      <c r="II206" s="203"/>
      <c r="IJ206" s="239"/>
      <c r="IZ206" s="239"/>
      <c r="JB206" s="239"/>
      <c r="JC206" s="239"/>
    </row>
    <row r="207" spans="1:263" s="198" customFormat="1" ht="15" x14ac:dyDescent="0.25">
      <c r="A207" s="265"/>
      <c r="B207" s="201"/>
      <c r="C207" s="425" t="s">
        <v>559</v>
      </c>
      <c r="D207" s="425"/>
      <c r="E207" s="425"/>
      <c r="F207" s="425"/>
      <c r="G207" s="425"/>
      <c r="H207" s="242"/>
      <c r="I207" s="243"/>
      <c r="J207" s="243"/>
      <c r="K207" s="243"/>
      <c r="L207" s="245"/>
      <c r="M207" s="243"/>
      <c r="N207" s="266"/>
      <c r="O207" s="243"/>
      <c r="P207" s="267">
        <v>44097.36</v>
      </c>
      <c r="Q207" s="260"/>
      <c r="R207" s="260"/>
      <c r="HY207" s="239"/>
      <c r="HZ207" s="239"/>
      <c r="IA207" s="239"/>
      <c r="IB207" s="239"/>
      <c r="IC207" s="239"/>
      <c r="ID207" s="239"/>
      <c r="IE207" s="203"/>
      <c r="IF207" s="203"/>
      <c r="IG207" s="203"/>
      <c r="IH207" s="239" t="s">
        <v>559</v>
      </c>
      <c r="II207" s="203"/>
      <c r="IJ207" s="239"/>
      <c r="IZ207" s="239"/>
      <c r="JB207" s="239"/>
      <c r="JC207" s="239"/>
    </row>
    <row r="208" spans="1:263" s="198" customFormat="1" ht="15" x14ac:dyDescent="0.25">
      <c r="A208" s="263"/>
      <c r="B208" s="249"/>
      <c r="C208" s="426" t="s">
        <v>416</v>
      </c>
      <c r="D208" s="426"/>
      <c r="E208" s="426"/>
      <c r="F208" s="426"/>
      <c r="G208" s="426"/>
      <c r="H208" s="250"/>
      <c r="I208" s="251"/>
      <c r="J208" s="251"/>
      <c r="K208" s="251"/>
      <c r="L208" s="253"/>
      <c r="M208" s="251"/>
      <c r="N208" s="253"/>
      <c r="O208" s="251"/>
      <c r="P208" s="254">
        <v>40512.959999999999</v>
      </c>
      <c r="HY208" s="239"/>
      <c r="HZ208" s="239"/>
      <c r="IA208" s="239"/>
      <c r="IB208" s="239"/>
      <c r="IC208" s="239"/>
      <c r="ID208" s="239"/>
      <c r="IE208" s="203"/>
      <c r="IF208" s="203"/>
      <c r="IG208" s="203"/>
      <c r="IH208" s="239"/>
      <c r="II208" s="203" t="s">
        <v>416</v>
      </c>
      <c r="IJ208" s="239"/>
      <c r="IZ208" s="239"/>
      <c r="JB208" s="239"/>
      <c r="JC208" s="239"/>
    </row>
    <row r="209" spans="1:263" s="198" customFormat="1" ht="15" x14ac:dyDescent="0.25">
      <c r="A209" s="263"/>
      <c r="B209" s="249" t="s">
        <v>560</v>
      </c>
      <c r="C209" s="426" t="s">
        <v>561</v>
      </c>
      <c r="D209" s="426"/>
      <c r="E209" s="426"/>
      <c r="F209" s="426"/>
      <c r="G209" s="426"/>
      <c r="H209" s="250" t="s">
        <v>417</v>
      </c>
      <c r="I209" s="268">
        <v>103</v>
      </c>
      <c r="J209" s="251"/>
      <c r="K209" s="268">
        <v>103</v>
      </c>
      <c r="L209" s="253"/>
      <c r="M209" s="251"/>
      <c r="N209" s="253"/>
      <c r="O209" s="251"/>
      <c r="P209" s="254">
        <v>41728.35</v>
      </c>
      <c r="HY209" s="239"/>
      <c r="HZ209" s="239"/>
      <c r="IA209" s="239"/>
      <c r="IB209" s="239"/>
      <c r="IC209" s="239"/>
      <c r="ID209" s="239"/>
      <c r="IE209" s="203"/>
      <c r="IF209" s="203"/>
      <c r="IG209" s="203"/>
      <c r="IH209" s="239"/>
      <c r="II209" s="203" t="s">
        <v>561</v>
      </c>
      <c r="IJ209" s="239"/>
      <c r="IZ209" s="239"/>
      <c r="JB209" s="239"/>
      <c r="JC209" s="239"/>
    </row>
    <row r="210" spans="1:263" s="198" customFormat="1" ht="15" x14ac:dyDescent="0.25">
      <c r="A210" s="263"/>
      <c r="B210" s="249" t="s">
        <v>562</v>
      </c>
      <c r="C210" s="426" t="s">
        <v>563</v>
      </c>
      <c r="D210" s="426"/>
      <c r="E210" s="426"/>
      <c r="F210" s="426"/>
      <c r="G210" s="426"/>
      <c r="H210" s="250" t="s">
        <v>417</v>
      </c>
      <c r="I210" s="268">
        <v>60</v>
      </c>
      <c r="J210" s="251"/>
      <c r="K210" s="268">
        <v>60</v>
      </c>
      <c r="L210" s="253"/>
      <c r="M210" s="251"/>
      <c r="N210" s="253"/>
      <c r="O210" s="251"/>
      <c r="P210" s="254">
        <v>24307.78</v>
      </c>
      <c r="HY210" s="239"/>
      <c r="HZ210" s="239"/>
      <c r="IA210" s="239"/>
      <c r="IB210" s="239"/>
      <c r="IC210" s="239"/>
      <c r="ID210" s="239"/>
      <c r="IE210" s="203"/>
      <c r="IF210" s="203"/>
      <c r="IG210" s="203"/>
      <c r="IH210" s="239"/>
      <c r="II210" s="203" t="s">
        <v>563</v>
      </c>
      <c r="IJ210" s="239"/>
      <c r="IZ210" s="239"/>
      <c r="JB210" s="239"/>
      <c r="JC210" s="239"/>
    </row>
    <row r="211" spans="1:263" s="198" customFormat="1" ht="15" x14ac:dyDescent="0.25">
      <c r="A211" s="269"/>
      <c r="B211" s="270"/>
      <c r="C211" s="425" t="s">
        <v>418</v>
      </c>
      <c r="D211" s="425"/>
      <c r="E211" s="425"/>
      <c r="F211" s="425"/>
      <c r="G211" s="425"/>
      <c r="H211" s="242"/>
      <c r="I211" s="243"/>
      <c r="J211" s="243"/>
      <c r="K211" s="243"/>
      <c r="L211" s="245"/>
      <c r="M211" s="243"/>
      <c r="N211" s="271">
        <v>550.66999999999996</v>
      </c>
      <c r="O211" s="243"/>
      <c r="P211" s="267">
        <v>110133.49</v>
      </c>
      <c r="HY211" s="239"/>
      <c r="HZ211" s="239"/>
      <c r="IA211" s="239"/>
      <c r="IB211" s="239"/>
      <c r="IC211" s="239"/>
      <c r="ID211" s="239"/>
      <c r="IE211" s="203"/>
      <c r="IF211" s="203"/>
      <c r="IG211" s="203"/>
      <c r="IH211" s="239"/>
      <c r="II211" s="203"/>
      <c r="IJ211" s="239" t="s">
        <v>418</v>
      </c>
      <c r="IZ211" s="239"/>
      <c r="JB211" s="239"/>
      <c r="JC211" s="239"/>
    </row>
    <row r="212" spans="1:263" s="198" customFormat="1" ht="0.75" customHeight="1" x14ac:dyDescent="0.25">
      <c r="A212" s="272"/>
      <c r="B212" s="273"/>
      <c r="C212" s="273"/>
      <c r="D212" s="273"/>
      <c r="E212" s="273"/>
      <c r="F212" s="273"/>
      <c r="G212" s="273"/>
      <c r="H212" s="274"/>
      <c r="I212" s="275"/>
      <c r="J212" s="275"/>
      <c r="K212" s="275"/>
      <c r="L212" s="276"/>
      <c r="M212" s="275"/>
      <c r="N212" s="276"/>
      <c r="O212" s="275"/>
      <c r="P212" s="277"/>
      <c r="HY212" s="239"/>
      <c r="HZ212" s="239"/>
      <c r="IA212" s="239"/>
      <c r="IB212" s="239"/>
      <c r="IC212" s="239"/>
      <c r="ID212" s="239"/>
      <c r="IE212" s="203"/>
      <c r="IF212" s="203"/>
      <c r="IG212" s="203"/>
      <c r="IH212" s="239"/>
      <c r="II212" s="203"/>
      <c r="IJ212" s="239"/>
      <c r="IZ212" s="239"/>
      <c r="JB212" s="239"/>
      <c r="JC212" s="239"/>
    </row>
    <row r="213" spans="1:263" s="198" customFormat="1" ht="34.5" x14ac:dyDescent="0.25">
      <c r="A213" s="240" t="s">
        <v>334</v>
      </c>
      <c r="B213" s="241" t="s">
        <v>500</v>
      </c>
      <c r="C213" s="423" t="s">
        <v>501</v>
      </c>
      <c r="D213" s="423"/>
      <c r="E213" s="423"/>
      <c r="F213" s="423"/>
      <c r="G213" s="423"/>
      <c r="H213" s="242" t="s">
        <v>491</v>
      </c>
      <c r="I213" s="243">
        <v>200</v>
      </c>
      <c r="J213" s="244">
        <v>1</v>
      </c>
      <c r="K213" s="244">
        <v>200</v>
      </c>
      <c r="L213" s="245"/>
      <c r="M213" s="243"/>
      <c r="N213" s="246"/>
      <c r="O213" s="243"/>
      <c r="P213" s="247"/>
      <c r="HY213" s="239"/>
      <c r="HZ213" s="239" t="s">
        <v>501</v>
      </c>
      <c r="IA213" s="239" t="s">
        <v>470</v>
      </c>
      <c r="IB213" s="239" t="s">
        <v>470</v>
      </c>
      <c r="IC213" s="239" t="s">
        <v>470</v>
      </c>
      <c r="ID213" s="239" t="s">
        <v>470</v>
      </c>
      <c r="IE213" s="203"/>
      <c r="IF213" s="203"/>
      <c r="IG213" s="203"/>
      <c r="IH213" s="239"/>
      <c r="II213" s="203"/>
      <c r="IJ213" s="239"/>
      <c r="IZ213" s="239"/>
      <c r="JB213" s="239"/>
      <c r="JC213" s="239"/>
    </row>
    <row r="214" spans="1:263" s="198" customFormat="1" ht="15" x14ac:dyDescent="0.25">
      <c r="A214" s="248"/>
      <c r="B214" s="249" t="s">
        <v>64</v>
      </c>
      <c r="C214" s="426" t="s">
        <v>492</v>
      </c>
      <c r="D214" s="426"/>
      <c r="E214" s="426"/>
      <c r="F214" s="426"/>
      <c r="G214" s="426"/>
      <c r="H214" s="250" t="s">
        <v>415</v>
      </c>
      <c r="I214" s="251"/>
      <c r="J214" s="251"/>
      <c r="K214" s="268">
        <v>228</v>
      </c>
      <c r="L214" s="253"/>
      <c r="M214" s="251"/>
      <c r="N214" s="253"/>
      <c r="O214" s="251"/>
      <c r="P214" s="254">
        <v>73712.399999999994</v>
      </c>
      <c r="HY214" s="239"/>
      <c r="HZ214" s="239"/>
      <c r="IA214" s="239"/>
      <c r="IB214" s="239"/>
      <c r="IC214" s="239"/>
      <c r="ID214" s="239"/>
      <c r="IE214" s="203" t="s">
        <v>492</v>
      </c>
      <c r="IF214" s="203"/>
      <c r="IG214" s="203"/>
      <c r="IH214" s="239"/>
      <c r="II214" s="203"/>
      <c r="IJ214" s="239"/>
      <c r="IZ214" s="239"/>
      <c r="JB214" s="239"/>
      <c r="JC214" s="239"/>
    </row>
    <row r="215" spans="1:263" s="198" customFormat="1" ht="15" x14ac:dyDescent="0.25">
      <c r="A215" s="255"/>
      <c r="B215" s="249" t="s">
        <v>502</v>
      </c>
      <c r="C215" s="426" t="s">
        <v>503</v>
      </c>
      <c r="D215" s="426"/>
      <c r="E215" s="426"/>
      <c r="F215" s="426"/>
      <c r="G215" s="426"/>
      <c r="H215" s="250" t="s">
        <v>415</v>
      </c>
      <c r="I215" s="256">
        <v>1.1399999999999999</v>
      </c>
      <c r="J215" s="251"/>
      <c r="K215" s="268">
        <v>228</v>
      </c>
      <c r="L215" s="257"/>
      <c r="M215" s="258"/>
      <c r="N215" s="259">
        <v>323.3</v>
      </c>
      <c r="O215" s="251"/>
      <c r="P215" s="254">
        <v>73712.399999999994</v>
      </c>
      <c r="Q215" s="260"/>
      <c r="R215" s="260"/>
      <c r="HY215" s="239"/>
      <c r="HZ215" s="239"/>
      <c r="IA215" s="239"/>
      <c r="IB215" s="239"/>
      <c r="IC215" s="239"/>
      <c r="ID215" s="239"/>
      <c r="IE215" s="203"/>
      <c r="IF215" s="203" t="s">
        <v>503</v>
      </c>
      <c r="IG215" s="203"/>
      <c r="IH215" s="239"/>
      <c r="II215" s="203"/>
      <c r="IJ215" s="239"/>
      <c r="IZ215" s="239"/>
      <c r="JB215" s="239"/>
      <c r="JC215" s="239"/>
    </row>
    <row r="216" spans="1:263" s="198" customFormat="1" ht="15" x14ac:dyDescent="0.25">
      <c r="A216" s="248"/>
      <c r="B216" s="249" t="s">
        <v>63</v>
      </c>
      <c r="C216" s="426" t="s">
        <v>414</v>
      </c>
      <c r="D216" s="426"/>
      <c r="E216" s="426"/>
      <c r="F216" s="426"/>
      <c r="G216" s="426"/>
      <c r="H216" s="250"/>
      <c r="I216" s="251"/>
      <c r="J216" s="251"/>
      <c r="K216" s="251"/>
      <c r="L216" s="253"/>
      <c r="M216" s="251"/>
      <c r="N216" s="253"/>
      <c r="O216" s="251"/>
      <c r="P216" s="254">
        <v>35902.199999999997</v>
      </c>
      <c r="HY216" s="239"/>
      <c r="HZ216" s="239"/>
      <c r="IA216" s="239"/>
      <c r="IB216" s="239"/>
      <c r="IC216" s="239"/>
      <c r="ID216" s="239"/>
      <c r="IE216" s="203" t="s">
        <v>414</v>
      </c>
      <c r="IF216" s="203"/>
      <c r="IG216" s="203"/>
      <c r="IH216" s="239"/>
      <c r="II216" s="203"/>
      <c r="IJ216" s="239"/>
      <c r="IZ216" s="239"/>
      <c r="JB216" s="239"/>
      <c r="JC216" s="239"/>
    </row>
    <row r="217" spans="1:263" s="198" customFormat="1" ht="15" x14ac:dyDescent="0.25">
      <c r="A217" s="248"/>
      <c r="B217" s="249"/>
      <c r="C217" s="426" t="s">
        <v>495</v>
      </c>
      <c r="D217" s="426"/>
      <c r="E217" s="426"/>
      <c r="F217" s="426"/>
      <c r="G217" s="426"/>
      <c r="H217" s="250" t="s">
        <v>415</v>
      </c>
      <c r="I217" s="251"/>
      <c r="J217" s="251"/>
      <c r="K217" s="268">
        <v>72</v>
      </c>
      <c r="L217" s="253"/>
      <c r="M217" s="251"/>
      <c r="N217" s="253"/>
      <c r="O217" s="251"/>
      <c r="P217" s="254">
        <v>24657.119999999999</v>
      </c>
      <c r="HY217" s="239"/>
      <c r="HZ217" s="239"/>
      <c r="IA217" s="239"/>
      <c r="IB217" s="239"/>
      <c r="IC217" s="239"/>
      <c r="ID217" s="239"/>
      <c r="IE217" s="203" t="s">
        <v>495</v>
      </c>
      <c r="IF217" s="203"/>
      <c r="IG217" s="203"/>
      <c r="IH217" s="239"/>
      <c r="II217" s="203"/>
      <c r="IJ217" s="239"/>
      <c r="IZ217" s="239"/>
      <c r="JB217" s="239"/>
      <c r="JC217" s="239"/>
    </row>
    <row r="218" spans="1:263" s="198" customFormat="1" ht="15" x14ac:dyDescent="0.25">
      <c r="A218" s="255"/>
      <c r="B218" s="249" t="s">
        <v>504</v>
      </c>
      <c r="C218" s="426" t="s">
        <v>505</v>
      </c>
      <c r="D218" s="426"/>
      <c r="E218" s="426"/>
      <c r="F218" s="426"/>
      <c r="G218" s="426"/>
      <c r="H218" s="250" t="s">
        <v>558</v>
      </c>
      <c r="I218" s="256">
        <v>0.35</v>
      </c>
      <c r="J218" s="251"/>
      <c r="K218" s="268">
        <v>70</v>
      </c>
      <c r="L218" s="261">
        <v>346.73</v>
      </c>
      <c r="M218" s="262">
        <v>1.43</v>
      </c>
      <c r="N218" s="259">
        <v>495.82</v>
      </c>
      <c r="O218" s="251"/>
      <c r="P218" s="254">
        <v>34707.4</v>
      </c>
      <c r="Q218" s="260"/>
      <c r="R218" s="260"/>
      <c r="HY218" s="239"/>
      <c r="HZ218" s="239"/>
      <c r="IA218" s="239"/>
      <c r="IB218" s="239"/>
      <c r="IC218" s="239"/>
      <c r="ID218" s="239"/>
      <c r="IE218" s="203"/>
      <c r="IF218" s="203" t="s">
        <v>505</v>
      </c>
      <c r="IG218" s="203"/>
      <c r="IH218" s="239"/>
      <c r="II218" s="203"/>
      <c r="IJ218" s="239"/>
      <c r="IZ218" s="239"/>
      <c r="JB218" s="239"/>
      <c r="JC218" s="239"/>
    </row>
    <row r="219" spans="1:263" s="198" customFormat="1" ht="15" x14ac:dyDescent="0.25">
      <c r="A219" s="263"/>
      <c r="B219" s="249" t="s">
        <v>498</v>
      </c>
      <c r="C219" s="426" t="s">
        <v>499</v>
      </c>
      <c r="D219" s="426"/>
      <c r="E219" s="426"/>
      <c r="F219" s="426"/>
      <c r="G219" s="426"/>
      <c r="H219" s="250" t="s">
        <v>415</v>
      </c>
      <c r="I219" s="256">
        <v>0.35</v>
      </c>
      <c r="J219" s="251"/>
      <c r="K219" s="268">
        <v>70</v>
      </c>
      <c r="L219" s="253"/>
      <c r="M219" s="251"/>
      <c r="N219" s="264">
        <v>342.46</v>
      </c>
      <c r="O219" s="251"/>
      <c r="P219" s="254">
        <v>23972.2</v>
      </c>
      <c r="HY219" s="239"/>
      <c r="HZ219" s="239"/>
      <c r="IA219" s="239"/>
      <c r="IB219" s="239"/>
      <c r="IC219" s="239"/>
      <c r="ID219" s="239"/>
      <c r="IE219" s="203"/>
      <c r="IF219" s="203"/>
      <c r="IG219" s="203" t="s">
        <v>499</v>
      </c>
      <c r="IH219" s="239"/>
      <c r="II219" s="203"/>
      <c r="IJ219" s="239"/>
      <c r="IZ219" s="239"/>
      <c r="JB219" s="239"/>
      <c r="JC219" s="239"/>
    </row>
    <row r="220" spans="1:263" s="198" customFormat="1" ht="15" x14ac:dyDescent="0.25">
      <c r="A220" s="255"/>
      <c r="B220" s="249" t="s">
        <v>496</v>
      </c>
      <c r="C220" s="426" t="s">
        <v>497</v>
      </c>
      <c r="D220" s="426"/>
      <c r="E220" s="426"/>
      <c r="F220" s="426"/>
      <c r="G220" s="426"/>
      <c r="H220" s="250" t="s">
        <v>558</v>
      </c>
      <c r="I220" s="256">
        <v>0.01</v>
      </c>
      <c r="J220" s="251"/>
      <c r="K220" s="268">
        <v>2</v>
      </c>
      <c r="L220" s="261">
        <v>477.92</v>
      </c>
      <c r="M220" s="262">
        <v>1.25</v>
      </c>
      <c r="N220" s="259">
        <v>597.4</v>
      </c>
      <c r="O220" s="251"/>
      <c r="P220" s="254">
        <v>1194.8</v>
      </c>
      <c r="Q220" s="260"/>
      <c r="R220" s="260"/>
      <c r="HY220" s="239"/>
      <c r="HZ220" s="239"/>
      <c r="IA220" s="239"/>
      <c r="IB220" s="239"/>
      <c r="IC220" s="239"/>
      <c r="ID220" s="239"/>
      <c r="IE220" s="203"/>
      <c r="IF220" s="203" t="s">
        <v>497</v>
      </c>
      <c r="IG220" s="203"/>
      <c r="IH220" s="239"/>
      <c r="II220" s="203"/>
      <c r="IJ220" s="239"/>
      <c r="IZ220" s="239"/>
      <c r="JB220" s="239"/>
      <c r="JC220" s="239"/>
    </row>
    <row r="221" spans="1:263" s="198" customFormat="1" ht="15" x14ac:dyDescent="0.25">
      <c r="A221" s="263"/>
      <c r="B221" s="249" t="s">
        <v>498</v>
      </c>
      <c r="C221" s="426" t="s">
        <v>499</v>
      </c>
      <c r="D221" s="426"/>
      <c r="E221" s="426"/>
      <c r="F221" s="426"/>
      <c r="G221" s="426"/>
      <c r="H221" s="250" t="s">
        <v>415</v>
      </c>
      <c r="I221" s="256">
        <v>0.01</v>
      </c>
      <c r="J221" s="251"/>
      <c r="K221" s="268">
        <v>2</v>
      </c>
      <c r="L221" s="253"/>
      <c r="M221" s="251"/>
      <c r="N221" s="264">
        <v>342.46</v>
      </c>
      <c r="O221" s="251"/>
      <c r="P221" s="297">
        <v>684.92</v>
      </c>
      <c r="HY221" s="239"/>
      <c r="HZ221" s="239"/>
      <c r="IA221" s="239"/>
      <c r="IB221" s="239"/>
      <c r="IC221" s="239"/>
      <c r="ID221" s="239"/>
      <c r="IE221" s="203"/>
      <c r="IF221" s="203"/>
      <c r="IG221" s="203" t="s">
        <v>499</v>
      </c>
      <c r="IH221" s="239"/>
      <c r="II221" s="203"/>
      <c r="IJ221" s="239"/>
      <c r="IZ221" s="239"/>
      <c r="JB221" s="239"/>
      <c r="JC221" s="239"/>
    </row>
    <row r="222" spans="1:263" s="198" customFormat="1" ht="15" x14ac:dyDescent="0.25">
      <c r="A222" s="265"/>
      <c r="B222" s="201"/>
      <c r="C222" s="425" t="s">
        <v>559</v>
      </c>
      <c r="D222" s="425"/>
      <c r="E222" s="425"/>
      <c r="F222" s="425"/>
      <c r="G222" s="425"/>
      <c r="H222" s="242"/>
      <c r="I222" s="243"/>
      <c r="J222" s="243"/>
      <c r="K222" s="243"/>
      <c r="L222" s="245"/>
      <c r="M222" s="243"/>
      <c r="N222" s="266"/>
      <c r="O222" s="243"/>
      <c r="P222" s="267">
        <v>134271.72</v>
      </c>
      <c r="Q222" s="260"/>
      <c r="R222" s="260"/>
      <c r="HY222" s="239"/>
      <c r="HZ222" s="239"/>
      <c r="IA222" s="239"/>
      <c r="IB222" s="239"/>
      <c r="IC222" s="239"/>
      <c r="ID222" s="239"/>
      <c r="IE222" s="203"/>
      <c r="IF222" s="203"/>
      <c r="IG222" s="203"/>
      <c r="IH222" s="239" t="s">
        <v>559</v>
      </c>
      <c r="II222" s="203"/>
      <c r="IJ222" s="239"/>
      <c r="IZ222" s="239"/>
      <c r="JB222" s="239"/>
      <c r="JC222" s="239"/>
    </row>
    <row r="223" spans="1:263" s="198" customFormat="1" ht="15" x14ac:dyDescent="0.25">
      <c r="A223" s="263"/>
      <c r="B223" s="249"/>
      <c r="C223" s="426" t="s">
        <v>416</v>
      </c>
      <c r="D223" s="426"/>
      <c r="E223" s="426"/>
      <c r="F223" s="426"/>
      <c r="G223" s="426"/>
      <c r="H223" s="250"/>
      <c r="I223" s="251"/>
      <c r="J223" s="251"/>
      <c r="K223" s="251"/>
      <c r="L223" s="253"/>
      <c r="M223" s="251"/>
      <c r="N223" s="253"/>
      <c r="O223" s="251"/>
      <c r="P223" s="254">
        <v>98369.52</v>
      </c>
      <c r="HY223" s="239"/>
      <c r="HZ223" s="239"/>
      <c r="IA223" s="239"/>
      <c r="IB223" s="239"/>
      <c r="IC223" s="239"/>
      <c r="ID223" s="239"/>
      <c r="IE223" s="203"/>
      <c r="IF223" s="203"/>
      <c r="IG223" s="203"/>
      <c r="IH223" s="239"/>
      <c r="II223" s="203" t="s">
        <v>416</v>
      </c>
      <c r="IJ223" s="239"/>
      <c r="IZ223" s="239"/>
      <c r="JB223" s="239"/>
      <c r="JC223" s="239"/>
    </row>
    <row r="224" spans="1:263" s="198" customFormat="1" ht="15" x14ac:dyDescent="0.25">
      <c r="A224" s="263"/>
      <c r="B224" s="249" t="s">
        <v>560</v>
      </c>
      <c r="C224" s="426" t="s">
        <v>561</v>
      </c>
      <c r="D224" s="426"/>
      <c r="E224" s="426"/>
      <c r="F224" s="426"/>
      <c r="G224" s="426"/>
      <c r="H224" s="250" t="s">
        <v>417</v>
      </c>
      <c r="I224" s="268">
        <v>103</v>
      </c>
      <c r="J224" s="251"/>
      <c r="K224" s="268">
        <v>103</v>
      </c>
      <c r="L224" s="253"/>
      <c r="M224" s="251"/>
      <c r="N224" s="253"/>
      <c r="O224" s="251"/>
      <c r="P224" s="254">
        <v>101320.61</v>
      </c>
      <c r="HY224" s="239"/>
      <c r="HZ224" s="239"/>
      <c r="IA224" s="239"/>
      <c r="IB224" s="239"/>
      <c r="IC224" s="239"/>
      <c r="ID224" s="239"/>
      <c r="IE224" s="203"/>
      <c r="IF224" s="203"/>
      <c r="IG224" s="203"/>
      <c r="IH224" s="239"/>
      <c r="II224" s="203" t="s">
        <v>561</v>
      </c>
      <c r="IJ224" s="239"/>
      <c r="IZ224" s="239"/>
      <c r="JB224" s="239"/>
      <c r="JC224" s="239"/>
    </row>
    <row r="225" spans="1:263" s="198" customFormat="1" ht="15" x14ac:dyDescent="0.25">
      <c r="A225" s="263"/>
      <c r="B225" s="249" t="s">
        <v>562</v>
      </c>
      <c r="C225" s="426" t="s">
        <v>563</v>
      </c>
      <c r="D225" s="426"/>
      <c r="E225" s="426"/>
      <c r="F225" s="426"/>
      <c r="G225" s="426"/>
      <c r="H225" s="250" t="s">
        <v>417</v>
      </c>
      <c r="I225" s="268">
        <v>60</v>
      </c>
      <c r="J225" s="251"/>
      <c r="K225" s="268">
        <v>60</v>
      </c>
      <c r="L225" s="253"/>
      <c r="M225" s="251"/>
      <c r="N225" s="253"/>
      <c r="O225" s="251"/>
      <c r="P225" s="254">
        <v>59021.71</v>
      </c>
      <c r="HY225" s="239"/>
      <c r="HZ225" s="239"/>
      <c r="IA225" s="239"/>
      <c r="IB225" s="239"/>
      <c r="IC225" s="239"/>
      <c r="ID225" s="239"/>
      <c r="IE225" s="203"/>
      <c r="IF225" s="203"/>
      <c r="IG225" s="203"/>
      <c r="IH225" s="239"/>
      <c r="II225" s="203" t="s">
        <v>563</v>
      </c>
      <c r="IJ225" s="239"/>
      <c r="IZ225" s="239"/>
      <c r="JB225" s="239"/>
      <c r="JC225" s="239"/>
    </row>
    <row r="226" spans="1:263" s="198" customFormat="1" ht="15" x14ac:dyDescent="0.25">
      <c r="A226" s="269"/>
      <c r="B226" s="270"/>
      <c r="C226" s="425" t="s">
        <v>418</v>
      </c>
      <c r="D226" s="425"/>
      <c r="E226" s="425"/>
      <c r="F226" s="425"/>
      <c r="G226" s="425"/>
      <c r="H226" s="242"/>
      <c r="I226" s="243"/>
      <c r="J226" s="243"/>
      <c r="K226" s="243"/>
      <c r="L226" s="245"/>
      <c r="M226" s="243"/>
      <c r="N226" s="266">
        <v>1473.07</v>
      </c>
      <c r="O226" s="243"/>
      <c r="P226" s="267">
        <v>294614.03999999998</v>
      </c>
      <c r="HY226" s="239"/>
      <c r="HZ226" s="239"/>
      <c r="IA226" s="239"/>
      <c r="IB226" s="239"/>
      <c r="IC226" s="239"/>
      <c r="ID226" s="239"/>
      <c r="IE226" s="203"/>
      <c r="IF226" s="203"/>
      <c r="IG226" s="203"/>
      <c r="IH226" s="239"/>
      <c r="II226" s="203"/>
      <c r="IJ226" s="239" t="s">
        <v>418</v>
      </c>
      <c r="IZ226" s="239"/>
      <c r="JB226" s="239"/>
      <c r="JC226" s="239"/>
    </row>
    <row r="227" spans="1:263" s="198" customFormat="1" ht="0.75" customHeight="1" x14ac:dyDescent="0.25">
      <c r="A227" s="272"/>
      <c r="B227" s="273"/>
      <c r="C227" s="273"/>
      <c r="D227" s="273"/>
      <c r="E227" s="273"/>
      <c r="F227" s="273"/>
      <c r="G227" s="273"/>
      <c r="H227" s="274"/>
      <c r="I227" s="275"/>
      <c r="J227" s="275"/>
      <c r="K227" s="275"/>
      <c r="L227" s="276"/>
      <c r="M227" s="275"/>
      <c r="N227" s="276"/>
      <c r="O227" s="275"/>
      <c r="P227" s="277"/>
      <c r="HY227" s="239"/>
      <c r="HZ227" s="239"/>
      <c r="IA227" s="239"/>
      <c r="IB227" s="239"/>
      <c r="IC227" s="239"/>
      <c r="ID227" s="239"/>
      <c r="IE227" s="203"/>
      <c r="IF227" s="203"/>
      <c r="IG227" s="203"/>
      <c r="IH227" s="239"/>
      <c r="II227" s="203"/>
      <c r="IJ227" s="239"/>
      <c r="IZ227" s="239"/>
      <c r="JB227" s="239"/>
      <c r="JC227" s="239"/>
    </row>
    <row r="228" spans="1:263" s="198" customFormat="1" ht="45.75" x14ac:dyDescent="0.25">
      <c r="A228" s="240" t="s">
        <v>325</v>
      </c>
      <c r="B228" s="241" t="s">
        <v>564</v>
      </c>
      <c r="C228" s="423" t="s">
        <v>565</v>
      </c>
      <c r="D228" s="423"/>
      <c r="E228" s="423"/>
      <c r="F228" s="423"/>
      <c r="G228" s="423"/>
      <c r="H228" s="242" t="s">
        <v>511</v>
      </c>
      <c r="I228" s="243">
        <v>200</v>
      </c>
      <c r="J228" s="244">
        <v>1</v>
      </c>
      <c r="K228" s="244">
        <v>200</v>
      </c>
      <c r="L228" s="245"/>
      <c r="M228" s="243"/>
      <c r="N228" s="246"/>
      <c r="O228" s="243"/>
      <c r="P228" s="247"/>
      <c r="HY228" s="239"/>
      <c r="HZ228" s="239" t="s">
        <v>565</v>
      </c>
      <c r="IA228" s="239" t="s">
        <v>470</v>
      </c>
      <c r="IB228" s="239" t="s">
        <v>470</v>
      </c>
      <c r="IC228" s="239" t="s">
        <v>470</v>
      </c>
      <c r="ID228" s="239" t="s">
        <v>470</v>
      </c>
      <c r="IE228" s="203"/>
      <c r="IF228" s="203"/>
      <c r="IG228" s="203"/>
      <c r="IH228" s="239"/>
      <c r="II228" s="203"/>
      <c r="IJ228" s="239"/>
      <c r="IZ228" s="239"/>
      <c r="JB228" s="239"/>
      <c r="JC228" s="239"/>
    </row>
    <row r="229" spans="1:263" s="198" customFormat="1" ht="15" x14ac:dyDescent="0.25">
      <c r="A229" s="248"/>
      <c r="B229" s="249" t="s">
        <v>64</v>
      </c>
      <c r="C229" s="426" t="s">
        <v>492</v>
      </c>
      <c r="D229" s="426"/>
      <c r="E229" s="426"/>
      <c r="F229" s="426"/>
      <c r="G229" s="426"/>
      <c r="H229" s="250" t="s">
        <v>415</v>
      </c>
      <c r="I229" s="251"/>
      <c r="J229" s="251"/>
      <c r="K229" s="268">
        <v>326</v>
      </c>
      <c r="L229" s="253"/>
      <c r="M229" s="251"/>
      <c r="N229" s="253"/>
      <c r="O229" s="251"/>
      <c r="P229" s="254">
        <v>105182.06</v>
      </c>
      <c r="HY229" s="239"/>
      <c r="HZ229" s="239"/>
      <c r="IA229" s="239"/>
      <c r="IB229" s="239"/>
      <c r="IC229" s="239"/>
      <c r="ID229" s="239"/>
      <c r="IE229" s="203" t="s">
        <v>492</v>
      </c>
      <c r="IF229" s="203"/>
      <c r="IG229" s="203"/>
      <c r="IH229" s="239"/>
      <c r="II229" s="203"/>
      <c r="IJ229" s="239"/>
      <c r="IZ229" s="239"/>
      <c r="JB229" s="239"/>
      <c r="JC229" s="239"/>
    </row>
    <row r="230" spans="1:263" s="198" customFormat="1" ht="15" x14ac:dyDescent="0.25">
      <c r="A230" s="255"/>
      <c r="B230" s="249" t="s">
        <v>566</v>
      </c>
      <c r="C230" s="426" t="s">
        <v>567</v>
      </c>
      <c r="D230" s="426"/>
      <c r="E230" s="426"/>
      <c r="F230" s="426"/>
      <c r="G230" s="426"/>
      <c r="H230" s="250" t="s">
        <v>415</v>
      </c>
      <c r="I230" s="256">
        <v>0.01</v>
      </c>
      <c r="J230" s="251"/>
      <c r="K230" s="268">
        <v>2</v>
      </c>
      <c r="L230" s="257"/>
      <c r="M230" s="258"/>
      <c r="N230" s="259">
        <v>255.57</v>
      </c>
      <c r="O230" s="251"/>
      <c r="P230" s="254">
        <v>511.14</v>
      </c>
      <c r="Q230" s="260"/>
      <c r="R230" s="260"/>
      <c r="HY230" s="239"/>
      <c r="HZ230" s="239"/>
      <c r="IA230" s="239"/>
      <c r="IB230" s="239"/>
      <c r="IC230" s="239"/>
      <c r="ID230" s="239"/>
      <c r="IE230" s="203"/>
      <c r="IF230" s="203" t="s">
        <v>567</v>
      </c>
      <c r="IG230" s="203"/>
      <c r="IH230" s="239"/>
      <c r="II230" s="203"/>
      <c r="IJ230" s="239"/>
      <c r="IZ230" s="239"/>
      <c r="JB230" s="239"/>
      <c r="JC230" s="239"/>
    </row>
    <row r="231" spans="1:263" s="198" customFormat="1" ht="15" x14ac:dyDescent="0.25">
      <c r="A231" s="255"/>
      <c r="B231" s="249" t="s">
        <v>568</v>
      </c>
      <c r="C231" s="426" t="s">
        <v>569</v>
      </c>
      <c r="D231" s="426"/>
      <c r="E231" s="426"/>
      <c r="F231" s="426"/>
      <c r="G231" s="426"/>
      <c r="H231" s="250" t="s">
        <v>415</v>
      </c>
      <c r="I231" s="256">
        <v>0.82</v>
      </c>
      <c r="J231" s="251"/>
      <c r="K231" s="268">
        <v>164</v>
      </c>
      <c r="L231" s="257"/>
      <c r="M231" s="258"/>
      <c r="N231" s="259">
        <v>304.13</v>
      </c>
      <c r="O231" s="251"/>
      <c r="P231" s="254">
        <v>49877.32</v>
      </c>
      <c r="Q231" s="260"/>
      <c r="R231" s="260"/>
      <c r="HY231" s="239"/>
      <c r="HZ231" s="239"/>
      <c r="IA231" s="239"/>
      <c r="IB231" s="239"/>
      <c r="IC231" s="239"/>
      <c r="ID231" s="239"/>
      <c r="IE231" s="203"/>
      <c r="IF231" s="203" t="s">
        <v>569</v>
      </c>
      <c r="IG231" s="203"/>
      <c r="IH231" s="239"/>
      <c r="II231" s="203"/>
      <c r="IJ231" s="239"/>
      <c r="IZ231" s="239"/>
      <c r="JB231" s="239"/>
      <c r="JC231" s="239"/>
    </row>
    <row r="232" spans="1:263" s="198" customFormat="1" ht="15" x14ac:dyDescent="0.25">
      <c r="A232" s="255"/>
      <c r="B232" s="249" t="s">
        <v>570</v>
      </c>
      <c r="C232" s="426" t="s">
        <v>571</v>
      </c>
      <c r="D232" s="426"/>
      <c r="E232" s="426"/>
      <c r="F232" s="426"/>
      <c r="G232" s="426"/>
      <c r="H232" s="250" t="s">
        <v>415</v>
      </c>
      <c r="I232" s="252">
        <v>0.8</v>
      </c>
      <c r="J232" s="251"/>
      <c r="K232" s="268">
        <v>160</v>
      </c>
      <c r="L232" s="257"/>
      <c r="M232" s="258"/>
      <c r="N232" s="259">
        <v>342.46</v>
      </c>
      <c r="O232" s="251"/>
      <c r="P232" s="254">
        <v>54793.599999999999</v>
      </c>
      <c r="Q232" s="260"/>
      <c r="R232" s="260"/>
      <c r="HY232" s="239"/>
      <c r="HZ232" s="239"/>
      <c r="IA232" s="239"/>
      <c r="IB232" s="239"/>
      <c r="IC232" s="239"/>
      <c r="ID232" s="239"/>
      <c r="IE232" s="203"/>
      <c r="IF232" s="203" t="s">
        <v>571</v>
      </c>
      <c r="IG232" s="203"/>
      <c r="IH232" s="239"/>
      <c r="II232" s="203"/>
      <c r="IJ232" s="239"/>
      <c r="IZ232" s="239"/>
      <c r="JB232" s="239"/>
      <c r="JC232" s="239"/>
    </row>
    <row r="233" spans="1:263" s="198" customFormat="1" ht="15" x14ac:dyDescent="0.25">
      <c r="A233" s="248"/>
      <c r="B233" s="249" t="s">
        <v>63</v>
      </c>
      <c r="C233" s="426" t="s">
        <v>414</v>
      </c>
      <c r="D233" s="426"/>
      <c r="E233" s="426"/>
      <c r="F233" s="426"/>
      <c r="G233" s="426"/>
      <c r="H233" s="250"/>
      <c r="I233" s="251"/>
      <c r="J233" s="251"/>
      <c r="K233" s="251"/>
      <c r="L233" s="253"/>
      <c r="M233" s="251"/>
      <c r="N233" s="253"/>
      <c r="O233" s="251"/>
      <c r="P233" s="254">
        <v>33918.92</v>
      </c>
      <c r="HY233" s="239"/>
      <c r="HZ233" s="239"/>
      <c r="IA233" s="239"/>
      <c r="IB233" s="239"/>
      <c r="IC233" s="239"/>
      <c r="ID233" s="239"/>
      <c r="IE233" s="203" t="s">
        <v>414</v>
      </c>
      <c r="IF233" s="203"/>
      <c r="IG233" s="203"/>
      <c r="IH233" s="239"/>
      <c r="II233" s="203"/>
      <c r="IJ233" s="239"/>
      <c r="IZ233" s="239"/>
      <c r="JB233" s="239"/>
      <c r="JC233" s="239"/>
    </row>
    <row r="234" spans="1:263" s="198" customFormat="1" ht="15" x14ac:dyDescent="0.25">
      <c r="A234" s="248"/>
      <c r="B234" s="249"/>
      <c r="C234" s="426" t="s">
        <v>495</v>
      </c>
      <c r="D234" s="426"/>
      <c r="E234" s="426"/>
      <c r="F234" s="426"/>
      <c r="G234" s="426"/>
      <c r="H234" s="250" t="s">
        <v>415</v>
      </c>
      <c r="I234" s="251"/>
      <c r="J234" s="251"/>
      <c r="K234" s="268">
        <v>68</v>
      </c>
      <c r="L234" s="253"/>
      <c r="M234" s="251"/>
      <c r="N234" s="253"/>
      <c r="O234" s="251"/>
      <c r="P234" s="254">
        <v>23287.279999999999</v>
      </c>
      <c r="HY234" s="239"/>
      <c r="HZ234" s="239"/>
      <c r="IA234" s="239"/>
      <c r="IB234" s="239"/>
      <c r="IC234" s="239"/>
      <c r="ID234" s="239"/>
      <c r="IE234" s="203" t="s">
        <v>495</v>
      </c>
      <c r="IF234" s="203"/>
      <c r="IG234" s="203"/>
      <c r="IH234" s="239"/>
      <c r="II234" s="203"/>
      <c r="IJ234" s="239"/>
      <c r="IZ234" s="239"/>
      <c r="JB234" s="239"/>
      <c r="JC234" s="239"/>
    </row>
    <row r="235" spans="1:263" s="198" customFormat="1" ht="15" x14ac:dyDescent="0.25">
      <c r="A235" s="255"/>
      <c r="B235" s="249" t="s">
        <v>504</v>
      </c>
      <c r="C235" s="426" t="s">
        <v>505</v>
      </c>
      <c r="D235" s="426"/>
      <c r="E235" s="426"/>
      <c r="F235" s="426"/>
      <c r="G235" s="426"/>
      <c r="H235" s="250" t="s">
        <v>558</v>
      </c>
      <c r="I235" s="256">
        <v>0.33</v>
      </c>
      <c r="J235" s="251"/>
      <c r="K235" s="268">
        <v>66</v>
      </c>
      <c r="L235" s="261">
        <v>346.73</v>
      </c>
      <c r="M235" s="262">
        <v>1.43</v>
      </c>
      <c r="N235" s="259">
        <v>495.82</v>
      </c>
      <c r="O235" s="251"/>
      <c r="P235" s="254">
        <v>32724.12</v>
      </c>
      <c r="Q235" s="260"/>
      <c r="R235" s="260"/>
      <c r="HY235" s="239"/>
      <c r="HZ235" s="239"/>
      <c r="IA235" s="239"/>
      <c r="IB235" s="239"/>
      <c r="IC235" s="239"/>
      <c r="ID235" s="239"/>
      <c r="IE235" s="203"/>
      <c r="IF235" s="203" t="s">
        <v>505</v>
      </c>
      <c r="IG235" s="203"/>
      <c r="IH235" s="239"/>
      <c r="II235" s="203"/>
      <c r="IJ235" s="239"/>
      <c r="IZ235" s="239"/>
      <c r="JB235" s="239"/>
      <c r="JC235" s="239"/>
    </row>
    <row r="236" spans="1:263" s="198" customFormat="1" ht="15" x14ac:dyDescent="0.25">
      <c r="A236" s="263"/>
      <c r="B236" s="249" t="s">
        <v>498</v>
      </c>
      <c r="C236" s="426" t="s">
        <v>499</v>
      </c>
      <c r="D236" s="426"/>
      <c r="E236" s="426"/>
      <c r="F236" s="426"/>
      <c r="G236" s="426"/>
      <c r="H236" s="250" t="s">
        <v>415</v>
      </c>
      <c r="I236" s="256">
        <v>0.33</v>
      </c>
      <c r="J236" s="251"/>
      <c r="K236" s="268">
        <v>66</v>
      </c>
      <c r="L236" s="253"/>
      <c r="M236" s="251"/>
      <c r="N236" s="264">
        <v>342.46</v>
      </c>
      <c r="O236" s="251"/>
      <c r="P236" s="254">
        <v>22602.36</v>
      </c>
      <c r="HY236" s="239"/>
      <c r="HZ236" s="239"/>
      <c r="IA236" s="239"/>
      <c r="IB236" s="239"/>
      <c r="IC236" s="239"/>
      <c r="ID236" s="239"/>
      <c r="IE236" s="203"/>
      <c r="IF236" s="203"/>
      <c r="IG236" s="203" t="s">
        <v>499</v>
      </c>
      <c r="IH236" s="239"/>
      <c r="II236" s="203"/>
      <c r="IJ236" s="239"/>
      <c r="IZ236" s="239"/>
      <c r="JB236" s="239"/>
      <c r="JC236" s="239"/>
    </row>
    <row r="237" spans="1:263" s="198" customFormat="1" ht="15" x14ac:dyDescent="0.25">
      <c r="A237" s="255"/>
      <c r="B237" s="249" t="s">
        <v>496</v>
      </c>
      <c r="C237" s="426" t="s">
        <v>497</v>
      </c>
      <c r="D237" s="426"/>
      <c r="E237" s="426"/>
      <c r="F237" s="426"/>
      <c r="G237" s="426"/>
      <c r="H237" s="250" t="s">
        <v>558</v>
      </c>
      <c r="I237" s="256">
        <v>0.01</v>
      </c>
      <c r="J237" s="251"/>
      <c r="K237" s="268">
        <v>2</v>
      </c>
      <c r="L237" s="261">
        <v>477.92</v>
      </c>
      <c r="M237" s="262">
        <v>1.25</v>
      </c>
      <c r="N237" s="259">
        <v>597.4</v>
      </c>
      <c r="O237" s="251"/>
      <c r="P237" s="254">
        <v>1194.8</v>
      </c>
      <c r="Q237" s="260"/>
      <c r="R237" s="260"/>
      <c r="HY237" s="239"/>
      <c r="HZ237" s="239"/>
      <c r="IA237" s="239"/>
      <c r="IB237" s="239"/>
      <c r="IC237" s="239"/>
      <c r="ID237" s="239"/>
      <c r="IE237" s="203"/>
      <c r="IF237" s="203" t="s">
        <v>497</v>
      </c>
      <c r="IG237" s="203"/>
      <c r="IH237" s="239"/>
      <c r="II237" s="203"/>
      <c r="IJ237" s="239"/>
      <c r="IZ237" s="239"/>
      <c r="JB237" s="239"/>
      <c r="JC237" s="239"/>
    </row>
    <row r="238" spans="1:263" s="198" customFormat="1" ht="15" x14ac:dyDescent="0.25">
      <c r="A238" s="263"/>
      <c r="B238" s="249" t="s">
        <v>498</v>
      </c>
      <c r="C238" s="426" t="s">
        <v>499</v>
      </c>
      <c r="D238" s="426"/>
      <c r="E238" s="426"/>
      <c r="F238" s="426"/>
      <c r="G238" s="426"/>
      <c r="H238" s="250" t="s">
        <v>415</v>
      </c>
      <c r="I238" s="256">
        <v>0.01</v>
      </c>
      <c r="J238" s="251"/>
      <c r="K238" s="268">
        <v>2</v>
      </c>
      <c r="L238" s="253"/>
      <c r="M238" s="251"/>
      <c r="N238" s="264">
        <v>342.46</v>
      </c>
      <c r="O238" s="251"/>
      <c r="P238" s="297">
        <v>684.92</v>
      </c>
      <c r="HY238" s="239"/>
      <c r="HZ238" s="239"/>
      <c r="IA238" s="239"/>
      <c r="IB238" s="239"/>
      <c r="IC238" s="239"/>
      <c r="ID238" s="239"/>
      <c r="IE238" s="203"/>
      <c r="IF238" s="203"/>
      <c r="IG238" s="203" t="s">
        <v>499</v>
      </c>
      <c r="IH238" s="239"/>
      <c r="II238" s="203"/>
      <c r="IJ238" s="239"/>
      <c r="IZ238" s="239"/>
      <c r="JB238" s="239"/>
      <c r="JC238" s="239"/>
    </row>
    <row r="239" spans="1:263" s="198" customFormat="1" ht="15" x14ac:dyDescent="0.25">
      <c r="A239" s="265"/>
      <c r="B239" s="201"/>
      <c r="C239" s="425" t="s">
        <v>559</v>
      </c>
      <c r="D239" s="425"/>
      <c r="E239" s="425"/>
      <c r="F239" s="425"/>
      <c r="G239" s="425"/>
      <c r="H239" s="242"/>
      <c r="I239" s="243"/>
      <c r="J239" s="243"/>
      <c r="K239" s="243"/>
      <c r="L239" s="245"/>
      <c r="M239" s="243"/>
      <c r="N239" s="266"/>
      <c r="O239" s="243"/>
      <c r="P239" s="267">
        <v>162388.26</v>
      </c>
      <c r="Q239" s="260"/>
      <c r="R239" s="260"/>
      <c r="HY239" s="239"/>
      <c r="HZ239" s="239"/>
      <c r="IA239" s="239"/>
      <c r="IB239" s="239"/>
      <c r="IC239" s="239"/>
      <c r="ID239" s="239"/>
      <c r="IE239" s="203"/>
      <c r="IF239" s="203"/>
      <c r="IG239" s="203"/>
      <c r="IH239" s="239" t="s">
        <v>559</v>
      </c>
      <c r="II239" s="203"/>
      <c r="IJ239" s="239"/>
      <c r="IZ239" s="239"/>
      <c r="JB239" s="239"/>
      <c r="JC239" s="239"/>
    </row>
    <row r="240" spans="1:263" s="198" customFormat="1" ht="15" x14ac:dyDescent="0.25">
      <c r="A240" s="263"/>
      <c r="B240" s="249"/>
      <c r="C240" s="426" t="s">
        <v>416</v>
      </c>
      <c r="D240" s="426"/>
      <c r="E240" s="426"/>
      <c r="F240" s="426"/>
      <c r="G240" s="426"/>
      <c r="H240" s="250"/>
      <c r="I240" s="251"/>
      <c r="J240" s="251"/>
      <c r="K240" s="251"/>
      <c r="L240" s="253"/>
      <c r="M240" s="251"/>
      <c r="N240" s="253"/>
      <c r="O240" s="251"/>
      <c r="P240" s="254">
        <v>128469.34</v>
      </c>
      <c r="HY240" s="239"/>
      <c r="HZ240" s="239"/>
      <c r="IA240" s="239"/>
      <c r="IB240" s="239"/>
      <c r="IC240" s="239"/>
      <c r="ID240" s="239"/>
      <c r="IE240" s="203"/>
      <c r="IF240" s="203"/>
      <c r="IG240" s="203"/>
      <c r="IH240" s="239"/>
      <c r="II240" s="203" t="s">
        <v>416</v>
      </c>
      <c r="IJ240" s="239"/>
      <c r="IZ240" s="239"/>
      <c r="JB240" s="239"/>
      <c r="JC240" s="239"/>
    </row>
    <row r="241" spans="1:263" s="198" customFormat="1" ht="15" x14ac:dyDescent="0.25">
      <c r="A241" s="263"/>
      <c r="B241" s="249" t="s">
        <v>560</v>
      </c>
      <c r="C241" s="426" t="s">
        <v>561</v>
      </c>
      <c r="D241" s="426"/>
      <c r="E241" s="426"/>
      <c r="F241" s="426"/>
      <c r="G241" s="426"/>
      <c r="H241" s="250" t="s">
        <v>417</v>
      </c>
      <c r="I241" s="268">
        <v>103</v>
      </c>
      <c r="J241" s="251"/>
      <c r="K241" s="268">
        <v>103</v>
      </c>
      <c r="L241" s="253"/>
      <c r="M241" s="251"/>
      <c r="N241" s="253"/>
      <c r="O241" s="251"/>
      <c r="P241" s="254">
        <v>132323.42000000001</v>
      </c>
      <c r="HY241" s="239"/>
      <c r="HZ241" s="239"/>
      <c r="IA241" s="239"/>
      <c r="IB241" s="239"/>
      <c r="IC241" s="239"/>
      <c r="ID241" s="239"/>
      <c r="IE241" s="203"/>
      <c r="IF241" s="203"/>
      <c r="IG241" s="203"/>
      <c r="IH241" s="239"/>
      <c r="II241" s="203" t="s">
        <v>561</v>
      </c>
      <c r="IJ241" s="239"/>
      <c r="IZ241" s="239"/>
      <c r="JB241" s="239"/>
      <c r="JC241" s="239"/>
    </row>
    <row r="242" spans="1:263" s="198" customFormat="1" ht="15" x14ac:dyDescent="0.25">
      <c r="A242" s="263"/>
      <c r="B242" s="249" t="s">
        <v>562</v>
      </c>
      <c r="C242" s="426" t="s">
        <v>563</v>
      </c>
      <c r="D242" s="426"/>
      <c r="E242" s="426"/>
      <c r="F242" s="426"/>
      <c r="G242" s="426"/>
      <c r="H242" s="250" t="s">
        <v>417</v>
      </c>
      <c r="I242" s="268">
        <v>60</v>
      </c>
      <c r="J242" s="251"/>
      <c r="K242" s="268">
        <v>60</v>
      </c>
      <c r="L242" s="253"/>
      <c r="M242" s="251"/>
      <c r="N242" s="253"/>
      <c r="O242" s="251"/>
      <c r="P242" s="254">
        <v>77081.600000000006</v>
      </c>
      <c r="HY242" s="239"/>
      <c r="HZ242" s="239"/>
      <c r="IA242" s="239"/>
      <c r="IB242" s="239"/>
      <c r="IC242" s="239"/>
      <c r="ID242" s="239"/>
      <c r="IE242" s="203"/>
      <c r="IF242" s="203"/>
      <c r="IG242" s="203"/>
      <c r="IH242" s="239"/>
      <c r="II242" s="203" t="s">
        <v>563</v>
      </c>
      <c r="IJ242" s="239"/>
      <c r="IZ242" s="239"/>
      <c r="JB242" s="239"/>
      <c r="JC242" s="239"/>
    </row>
    <row r="243" spans="1:263" s="198" customFormat="1" ht="15" x14ac:dyDescent="0.25">
      <c r="A243" s="269"/>
      <c r="B243" s="270"/>
      <c r="C243" s="425" t="s">
        <v>418</v>
      </c>
      <c r="D243" s="425"/>
      <c r="E243" s="425"/>
      <c r="F243" s="425"/>
      <c r="G243" s="425"/>
      <c r="H243" s="242"/>
      <c r="I243" s="243"/>
      <c r="J243" s="243"/>
      <c r="K243" s="243"/>
      <c r="L243" s="245"/>
      <c r="M243" s="243"/>
      <c r="N243" s="266">
        <v>1858.97</v>
      </c>
      <c r="O243" s="243"/>
      <c r="P243" s="267">
        <v>371793.28</v>
      </c>
      <c r="HY243" s="239"/>
      <c r="HZ243" s="239"/>
      <c r="IA243" s="239"/>
      <c r="IB243" s="239"/>
      <c r="IC243" s="239"/>
      <c r="ID243" s="239"/>
      <c r="IE243" s="203"/>
      <c r="IF243" s="203"/>
      <c r="IG243" s="203"/>
      <c r="IH243" s="239"/>
      <c r="II243" s="203"/>
      <c r="IJ243" s="239" t="s">
        <v>418</v>
      </c>
      <c r="IZ243" s="239"/>
      <c r="JB243" s="239"/>
      <c r="JC243" s="239"/>
    </row>
    <row r="244" spans="1:263" s="198" customFormat="1" ht="0.75" customHeight="1" x14ac:dyDescent="0.25">
      <c r="A244" s="272"/>
      <c r="B244" s="273"/>
      <c r="C244" s="273"/>
      <c r="D244" s="273"/>
      <c r="E244" s="273"/>
      <c r="F244" s="273"/>
      <c r="G244" s="273"/>
      <c r="H244" s="274"/>
      <c r="I244" s="275"/>
      <c r="J244" s="275"/>
      <c r="K244" s="275"/>
      <c r="L244" s="276"/>
      <c r="M244" s="275"/>
      <c r="N244" s="276"/>
      <c r="O244" s="275"/>
      <c r="P244" s="277"/>
      <c r="HY244" s="239"/>
      <c r="HZ244" s="239"/>
      <c r="IA244" s="239"/>
      <c r="IB244" s="239"/>
      <c r="IC244" s="239"/>
      <c r="ID244" s="239"/>
      <c r="IE244" s="203"/>
      <c r="IF244" s="203"/>
      <c r="IG244" s="203"/>
      <c r="IH244" s="239"/>
      <c r="II244" s="203"/>
      <c r="IJ244" s="239"/>
      <c r="IZ244" s="239"/>
      <c r="JB244" s="239"/>
      <c r="JC244" s="239"/>
    </row>
    <row r="245" spans="1:263" s="198" customFormat="1" ht="15" x14ac:dyDescent="0.25">
      <c r="A245" s="240" t="s">
        <v>336</v>
      </c>
      <c r="B245" s="241" t="s">
        <v>506</v>
      </c>
      <c r="C245" s="423" t="s">
        <v>507</v>
      </c>
      <c r="D245" s="423"/>
      <c r="E245" s="423"/>
      <c r="F245" s="423"/>
      <c r="G245" s="423"/>
      <c r="H245" s="242" t="s">
        <v>508</v>
      </c>
      <c r="I245" s="243">
        <v>1.0158</v>
      </c>
      <c r="J245" s="244">
        <v>1</v>
      </c>
      <c r="K245" s="298">
        <v>1.0158</v>
      </c>
      <c r="L245" s="245"/>
      <c r="M245" s="243"/>
      <c r="N245" s="278">
        <v>48174.41</v>
      </c>
      <c r="O245" s="243"/>
      <c r="P245" s="267">
        <v>48935.57</v>
      </c>
      <c r="HY245" s="239"/>
      <c r="HZ245" s="239" t="s">
        <v>507</v>
      </c>
      <c r="IA245" s="239" t="s">
        <v>470</v>
      </c>
      <c r="IB245" s="239" t="s">
        <v>470</v>
      </c>
      <c r="IC245" s="239" t="s">
        <v>470</v>
      </c>
      <c r="ID245" s="239" t="s">
        <v>470</v>
      </c>
      <c r="IE245" s="203"/>
      <c r="IF245" s="203"/>
      <c r="IG245" s="203"/>
      <c r="IH245" s="239"/>
      <c r="II245" s="203"/>
      <c r="IJ245" s="239"/>
      <c r="IZ245" s="239"/>
      <c r="JB245" s="239"/>
      <c r="JC245" s="239"/>
    </row>
    <row r="246" spans="1:263" s="198" customFormat="1" ht="15" x14ac:dyDescent="0.25">
      <c r="A246" s="269"/>
      <c r="B246" s="270"/>
      <c r="C246" s="422" t="s">
        <v>572</v>
      </c>
      <c r="D246" s="422"/>
      <c r="E246" s="422"/>
      <c r="F246" s="422"/>
      <c r="G246" s="422"/>
      <c r="H246" s="422"/>
      <c r="I246" s="422"/>
      <c r="J246" s="422"/>
      <c r="K246" s="422"/>
      <c r="L246" s="422"/>
      <c r="M246" s="422"/>
      <c r="N246" s="422"/>
      <c r="O246" s="422"/>
      <c r="P246" s="424"/>
      <c r="HY246" s="239"/>
      <c r="HZ246" s="239"/>
      <c r="IA246" s="239"/>
      <c r="IB246" s="239"/>
      <c r="IC246" s="239"/>
      <c r="ID246" s="239"/>
      <c r="IE246" s="203"/>
      <c r="IF246" s="203"/>
      <c r="IG246" s="203"/>
      <c r="IH246" s="239"/>
      <c r="II246" s="203"/>
      <c r="IJ246" s="239"/>
      <c r="IK246" s="202" t="s">
        <v>572</v>
      </c>
      <c r="IL246" s="202" t="s">
        <v>470</v>
      </c>
      <c r="IM246" s="202" t="s">
        <v>470</v>
      </c>
      <c r="IN246" s="202" t="s">
        <v>470</v>
      </c>
      <c r="IO246" s="202" t="s">
        <v>470</v>
      </c>
      <c r="IP246" s="202" t="s">
        <v>470</v>
      </c>
      <c r="IQ246" s="202" t="s">
        <v>470</v>
      </c>
      <c r="IR246" s="202" t="s">
        <v>470</v>
      </c>
      <c r="IS246" s="202" t="s">
        <v>470</v>
      </c>
      <c r="IT246" s="202" t="s">
        <v>470</v>
      </c>
      <c r="IU246" s="202" t="s">
        <v>470</v>
      </c>
      <c r="IV246" s="202" t="s">
        <v>470</v>
      </c>
      <c r="IW246" s="202" t="s">
        <v>470</v>
      </c>
      <c r="IX246" s="202" t="s">
        <v>470</v>
      </c>
      <c r="IZ246" s="239"/>
      <c r="JB246" s="239"/>
      <c r="JC246" s="239"/>
    </row>
    <row r="247" spans="1:263" s="198" customFormat="1" ht="15" x14ac:dyDescent="0.25">
      <c r="A247" s="269"/>
      <c r="B247" s="270"/>
      <c r="C247" s="425" t="s">
        <v>418</v>
      </c>
      <c r="D247" s="425"/>
      <c r="E247" s="425"/>
      <c r="F247" s="425"/>
      <c r="G247" s="425"/>
      <c r="H247" s="242"/>
      <c r="I247" s="243"/>
      <c r="J247" s="243"/>
      <c r="K247" s="243"/>
      <c r="L247" s="245"/>
      <c r="M247" s="243"/>
      <c r="N247" s="245"/>
      <c r="O247" s="243"/>
      <c r="P247" s="267">
        <v>48935.57</v>
      </c>
      <c r="HY247" s="239"/>
      <c r="HZ247" s="239"/>
      <c r="IA247" s="239"/>
      <c r="IB247" s="239"/>
      <c r="IC247" s="239"/>
      <c r="ID247" s="239"/>
      <c r="IE247" s="203"/>
      <c r="IF247" s="203"/>
      <c r="IG247" s="203"/>
      <c r="IH247" s="239"/>
      <c r="II247" s="203"/>
      <c r="IJ247" s="239" t="s">
        <v>418</v>
      </c>
      <c r="IZ247" s="239"/>
      <c r="JB247" s="239"/>
      <c r="JC247" s="239"/>
    </row>
    <row r="248" spans="1:263" s="198" customFormat="1" ht="0.75" customHeight="1" x14ac:dyDescent="0.25">
      <c r="A248" s="272"/>
      <c r="B248" s="273"/>
      <c r="C248" s="273"/>
      <c r="D248" s="273"/>
      <c r="E248" s="273"/>
      <c r="F248" s="273"/>
      <c r="G248" s="273"/>
      <c r="H248" s="274"/>
      <c r="I248" s="275"/>
      <c r="J248" s="275"/>
      <c r="K248" s="275"/>
      <c r="L248" s="276"/>
      <c r="M248" s="275"/>
      <c r="N248" s="276"/>
      <c r="O248" s="275"/>
      <c r="P248" s="277"/>
      <c r="HY248" s="239"/>
      <c r="HZ248" s="239"/>
      <c r="IA248" s="239"/>
      <c r="IB248" s="239"/>
      <c r="IC248" s="239"/>
      <c r="ID248" s="239"/>
      <c r="IE248" s="203"/>
      <c r="IF248" s="203"/>
      <c r="IG248" s="203"/>
      <c r="IH248" s="239"/>
      <c r="II248" s="203"/>
      <c r="IJ248" s="239"/>
      <c r="IZ248" s="239"/>
      <c r="JB248" s="239"/>
      <c r="JC248" s="239"/>
    </row>
    <row r="249" spans="1:263" s="198" customFormat="1" ht="34.5" x14ac:dyDescent="0.25">
      <c r="A249" s="240" t="s">
        <v>326</v>
      </c>
      <c r="B249" s="241" t="s">
        <v>509</v>
      </c>
      <c r="C249" s="423" t="s">
        <v>510</v>
      </c>
      <c r="D249" s="423"/>
      <c r="E249" s="423"/>
      <c r="F249" s="423"/>
      <c r="G249" s="423"/>
      <c r="H249" s="242" t="s">
        <v>511</v>
      </c>
      <c r="I249" s="243">
        <v>4</v>
      </c>
      <c r="J249" s="244">
        <v>1</v>
      </c>
      <c r="K249" s="244">
        <v>4</v>
      </c>
      <c r="L249" s="266">
        <v>2940.8</v>
      </c>
      <c r="M249" s="279">
        <v>1.1299999999999999</v>
      </c>
      <c r="N249" s="278">
        <v>3323.1</v>
      </c>
      <c r="O249" s="243"/>
      <c r="P249" s="267">
        <v>13292.4</v>
      </c>
      <c r="HY249" s="239"/>
      <c r="HZ249" s="239" t="s">
        <v>510</v>
      </c>
      <c r="IA249" s="239" t="s">
        <v>470</v>
      </c>
      <c r="IB249" s="239" t="s">
        <v>470</v>
      </c>
      <c r="IC249" s="239" t="s">
        <v>470</v>
      </c>
      <c r="ID249" s="239" t="s">
        <v>470</v>
      </c>
      <c r="IE249" s="203"/>
      <c r="IF249" s="203"/>
      <c r="IG249" s="203"/>
      <c r="IH249" s="239"/>
      <c r="II249" s="203"/>
      <c r="IJ249" s="239"/>
      <c r="IZ249" s="239"/>
      <c r="JB249" s="239"/>
      <c r="JC249" s="239"/>
    </row>
    <row r="250" spans="1:263" s="198" customFormat="1" ht="15" x14ac:dyDescent="0.25">
      <c r="A250" s="269"/>
      <c r="B250" s="270"/>
      <c r="C250" s="422" t="s">
        <v>572</v>
      </c>
      <c r="D250" s="422"/>
      <c r="E250" s="422"/>
      <c r="F250" s="422"/>
      <c r="G250" s="422"/>
      <c r="H250" s="422"/>
      <c r="I250" s="422"/>
      <c r="J250" s="422"/>
      <c r="K250" s="422"/>
      <c r="L250" s="422"/>
      <c r="M250" s="422"/>
      <c r="N250" s="422"/>
      <c r="O250" s="422"/>
      <c r="P250" s="424"/>
      <c r="HY250" s="239"/>
      <c r="HZ250" s="239"/>
      <c r="IA250" s="239"/>
      <c r="IB250" s="239"/>
      <c r="IC250" s="239"/>
      <c r="ID250" s="239"/>
      <c r="IE250" s="203"/>
      <c r="IF250" s="203"/>
      <c r="IG250" s="203"/>
      <c r="IH250" s="239"/>
      <c r="II250" s="203"/>
      <c r="IJ250" s="239"/>
      <c r="IK250" s="202" t="s">
        <v>572</v>
      </c>
      <c r="IL250" s="202" t="s">
        <v>470</v>
      </c>
      <c r="IM250" s="202" t="s">
        <v>470</v>
      </c>
      <c r="IN250" s="202" t="s">
        <v>470</v>
      </c>
      <c r="IO250" s="202" t="s">
        <v>470</v>
      </c>
      <c r="IP250" s="202" t="s">
        <v>470</v>
      </c>
      <c r="IQ250" s="202" t="s">
        <v>470</v>
      </c>
      <c r="IR250" s="202" t="s">
        <v>470</v>
      </c>
      <c r="IS250" s="202" t="s">
        <v>470</v>
      </c>
      <c r="IT250" s="202" t="s">
        <v>470</v>
      </c>
      <c r="IU250" s="202" t="s">
        <v>470</v>
      </c>
      <c r="IV250" s="202" t="s">
        <v>470</v>
      </c>
      <c r="IW250" s="202" t="s">
        <v>470</v>
      </c>
      <c r="IX250" s="202" t="s">
        <v>470</v>
      </c>
      <c r="IZ250" s="239"/>
      <c r="JB250" s="239"/>
      <c r="JC250" s="239"/>
    </row>
    <row r="251" spans="1:263" s="198" customFormat="1" ht="15" x14ac:dyDescent="0.25">
      <c r="A251" s="269"/>
      <c r="B251" s="270"/>
      <c r="C251" s="425" t="s">
        <v>418</v>
      </c>
      <c r="D251" s="425"/>
      <c r="E251" s="425"/>
      <c r="F251" s="425"/>
      <c r="G251" s="425"/>
      <c r="H251" s="242"/>
      <c r="I251" s="243"/>
      <c r="J251" s="243"/>
      <c r="K251" s="243"/>
      <c r="L251" s="245"/>
      <c r="M251" s="243"/>
      <c r="N251" s="245"/>
      <c r="O251" s="243"/>
      <c r="P251" s="267">
        <v>13292.4</v>
      </c>
      <c r="HY251" s="239"/>
      <c r="HZ251" s="239"/>
      <c r="IA251" s="239"/>
      <c r="IB251" s="239"/>
      <c r="IC251" s="239"/>
      <c r="ID251" s="239"/>
      <c r="IE251" s="203"/>
      <c r="IF251" s="203"/>
      <c r="IG251" s="203"/>
      <c r="IH251" s="239"/>
      <c r="II251" s="203"/>
      <c r="IJ251" s="239" t="s">
        <v>418</v>
      </c>
      <c r="IZ251" s="239"/>
      <c r="JB251" s="239"/>
      <c r="JC251" s="239"/>
    </row>
    <row r="252" spans="1:263" s="198" customFormat="1" ht="0.75" customHeight="1" x14ac:dyDescent="0.25">
      <c r="A252" s="272"/>
      <c r="B252" s="273"/>
      <c r="C252" s="273"/>
      <c r="D252" s="273"/>
      <c r="E252" s="273"/>
      <c r="F252" s="273"/>
      <c r="G252" s="273"/>
      <c r="H252" s="274"/>
      <c r="I252" s="275"/>
      <c r="J252" s="275"/>
      <c r="K252" s="275"/>
      <c r="L252" s="276"/>
      <c r="M252" s="275"/>
      <c r="N252" s="276"/>
      <c r="O252" s="275"/>
      <c r="P252" s="277"/>
      <c r="HY252" s="239"/>
      <c r="HZ252" s="239"/>
      <c r="IA252" s="239"/>
      <c r="IB252" s="239"/>
      <c r="IC252" s="239"/>
      <c r="ID252" s="239"/>
      <c r="IE252" s="203"/>
      <c r="IF252" s="203"/>
      <c r="IG252" s="203"/>
      <c r="IH252" s="239"/>
      <c r="II252" s="203"/>
      <c r="IJ252" s="239"/>
      <c r="IZ252" s="239"/>
      <c r="JB252" s="239"/>
      <c r="JC252" s="239"/>
    </row>
    <row r="253" spans="1:263" s="198" customFormat="1" ht="23.25" x14ac:dyDescent="0.25">
      <c r="A253" s="240" t="s">
        <v>344</v>
      </c>
      <c r="B253" s="241" t="s">
        <v>512</v>
      </c>
      <c r="C253" s="423" t="s">
        <v>513</v>
      </c>
      <c r="D253" s="423"/>
      <c r="E253" s="423"/>
      <c r="F253" s="423"/>
      <c r="G253" s="423"/>
      <c r="H253" s="242" t="s">
        <v>514</v>
      </c>
      <c r="I253" s="243">
        <v>2</v>
      </c>
      <c r="J253" s="244">
        <v>1</v>
      </c>
      <c r="K253" s="244">
        <v>2</v>
      </c>
      <c r="L253" s="266">
        <v>1926.82</v>
      </c>
      <c r="M253" s="279">
        <v>1.48</v>
      </c>
      <c r="N253" s="278">
        <v>2851.69</v>
      </c>
      <c r="O253" s="243"/>
      <c r="P253" s="267">
        <v>5703.38</v>
      </c>
      <c r="HY253" s="239"/>
      <c r="HZ253" s="239" t="s">
        <v>513</v>
      </c>
      <c r="IA253" s="239" t="s">
        <v>470</v>
      </c>
      <c r="IB253" s="239" t="s">
        <v>470</v>
      </c>
      <c r="IC253" s="239" t="s">
        <v>470</v>
      </c>
      <c r="ID253" s="239" t="s">
        <v>470</v>
      </c>
      <c r="IE253" s="203"/>
      <c r="IF253" s="203"/>
      <c r="IG253" s="203"/>
      <c r="IH253" s="239"/>
      <c r="II253" s="203"/>
      <c r="IJ253" s="239"/>
      <c r="IZ253" s="239"/>
      <c r="JB253" s="239"/>
      <c r="JC253" s="239"/>
    </row>
    <row r="254" spans="1:263" s="198" customFormat="1" ht="15" x14ac:dyDescent="0.25">
      <c r="A254" s="269"/>
      <c r="B254" s="270"/>
      <c r="C254" s="422" t="s">
        <v>572</v>
      </c>
      <c r="D254" s="422"/>
      <c r="E254" s="422"/>
      <c r="F254" s="422"/>
      <c r="G254" s="422"/>
      <c r="H254" s="422"/>
      <c r="I254" s="422"/>
      <c r="J254" s="422"/>
      <c r="K254" s="422"/>
      <c r="L254" s="422"/>
      <c r="M254" s="422"/>
      <c r="N254" s="422"/>
      <c r="O254" s="422"/>
      <c r="P254" s="424"/>
      <c r="HY254" s="239"/>
      <c r="HZ254" s="239"/>
      <c r="IA254" s="239"/>
      <c r="IB254" s="239"/>
      <c r="IC254" s="239"/>
      <c r="ID254" s="239"/>
      <c r="IE254" s="203"/>
      <c r="IF254" s="203"/>
      <c r="IG254" s="203"/>
      <c r="IH254" s="239"/>
      <c r="II254" s="203"/>
      <c r="IJ254" s="239"/>
      <c r="IK254" s="202" t="s">
        <v>572</v>
      </c>
      <c r="IL254" s="202" t="s">
        <v>470</v>
      </c>
      <c r="IM254" s="202" t="s">
        <v>470</v>
      </c>
      <c r="IN254" s="202" t="s">
        <v>470</v>
      </c>
      <c r="IO254" s="202" t="s">
        <v>470</v>
      </c>
      <c r="IP254" s="202" t="s">
        <v>470</v>
      </c>
      <c r="IQ254" s="202" t="s">
        <v>470</v>
      </c>
      <c r="IR254" s="202" t="s">
        <v>470</v>
      </c>
      <c r="IS254" s="202" t="s">
        <v>470</v>
      </c>
      <c r="IT254" s="202" t="s">
        <v>470</v>
      </c>
      <c r="IU254" s="202" t="s">
        <v>470</v>
      </c>
      <c r="IV254" s="202" t="s">
        <v>470</v>
      </c>
      <c r="IW254" s="202" t="s">
        <v>470</v>
      </c>
      <c r="IX254" s="202" t="s">
        <v>470</v>
      </c>
      <c r="IZ254" s="239"/>
      <c r="JB254" s="239"/>
      <c r="JC254" s="239"/>
    </row>
    <row r="255" spans="1:263" s="198" customFormat="1" ht="15" x14ac:dyDescent="0.25">
      <c r="A255" s="269"/>
      <c r="B255" s="270"/>
      <c r="C255" s="425" t="s">
        <v>418</v>
      </c>
      <c r="D255" s="425"/>
      <c r="E255" s="425"/>
      <c r="F255" s="425"/>
      <c r="G255" s="425"/>
      <c r="H255" s="242"/>
      <c r="I255" s="243"/>
      <c r="J255" s="243"/>
      <c r="K255" s="243"/>
      <c r="L255" s="245"/>
      <c r="M255" s="243"/>
      <c r="N255" s="245"/>
      <c r="O255" s="243"/>
      <c r="P255" s="267">
        <v>5703.38</v>
      </c>
      <c r="HY255" s="239"/>
      <c r="HZ255" s="239"/>
      <c r="IA255" s="239"/>
      <c r="IB255" s="239"/>
      <c r="IC255" s="239"/>
      <c r="ID255" s="239"/>
      <c r="IE255" s="203"/>
      <c r="IF255" s="203"/>
      <c r="IG255" s="203"/>
      <c r="IH255" s="239"/>
      <c r="II255" s="203"/>
      <c r="IJ255" s="239" t="s">
        <v>418</v>
      </c>
      <c r="IZ255" s="239"/>
      <c r="JB255" s="239"/>
      <c r="JC255" s="239"/>
    </row>
    <row r="256" spans="1:263" s="198" customFormat="1" ht="0.75" customHeight="1" x14ac:dyDescent="0.25">
      <c r="A256" s="272"/>
      <c r="B256" s="273"/>
      <c r="C256" s="273"/>
      <c r="D256" s="273"/>
      <c r="E256" s="273"/>
      <c r="F256" s="273"/>
      <c r="G256" s="273"/>
      <c r="H256" s="274"/>
      <c r="I256" s="275"/>
      <c r="J256" s="275"/>
      <c r="K256" s="275"/>
      <c r="L256" s="276"/>
      <c r="M256" s="275"/>
      <c r="N256" s="276"/>
      <c r="O256" s="275"/>
      <c r="P256" s="277"/>
      <c r="HY256" s="239"/>
      <c r="HZ256" s="239"/>
      <c r="IA256" s="239"/>
      <c r="IB256" s="239"/>
      <c r="IC256" s="239"/>
      <c r="ID256" s="239"/>
      <c r="IE256" s="203"/>
      <c r="IF256" s="203"/>
      <c r="IG256" s="203"/>
      <c r="IH256" s="239"/>
      <c r="II256" s="203"/>
      <c r="IJ256" s="239"/>
      <c r="IZ256" s="239"/>
      <c r="JB256" s="239"/>
      <c r="JC256" s="239"/>
    </row>
    <row r="257" spans="1:263" s="198" customFormat="1" ht="23.25" x14ac:dyDescent="0.25">
      <c r="A257" s="240" t="s">
        <v>327</v>
      </c>
      <c r="B257" s="241" t="s">
        <v>573</v>
      </c>
      <c r="C257" s="423" t="s">
        <v>574</v>
      </c>
      <c r="D257" s="423"/>
      <c r="E257" s="423"/>
      <c r="F257" s="423"/>
      <c r="G257" s="423"/>
      <c r="H257" s="242" t="s">
        <v>514</v>
      </c>
      <c r="I257" s="243">
        <v>4</v>
      </c>
      <c r="J257" s="244">
        <v>1</v>
      </c>
      <c r="K257" s="244">
        <v>4</v>
      </c>
      <c r="L257" s="266">
        <v>7760.73</v>
      </c>
      <c r="M257" s="279">
        <v>1.1299999999999999</v>
      </c>
      <c r="N257" s="278">
        <v>8769.6200000000008</v>
      </c>
      <c r="O257" s="243"/>
      <c r="P257" s="267">
        <v>35078.480000000003</v>
      </c>
      <c r="HY257" s="239"/>
      <c r="HZ257" s="239" t="s">
        <v>574</v>
      </c>
      <c r="IA257" s="239" t="s">
        <v>470</v>
      </c>
      <c r="IB257" s="239" t="s">
        <v>470</v>
      </c>
      <c r="IC257" s="239" t="s">
        <v>470</v>
      </c>
      <c r="ID257" s="239" t="s">
        <v>470</v>
      </c>
      <c r="IE257" s="203"/>
      <c r="IF257" s="203"/>
      <c r="IG257" s="203"/>
      <c r="IH257" s="239"/>
      <c r="II257" s="203"/>
      <c r="IJ257" s="239"/>
      <c r="IZ257" s="239"/>
      <c r="JB257" s="239"/>
      <c r="JC257" s="239"/>
    </row>
    <row r="258" spans="1:263" s="198" customFormat="1" ht="15" x14ac:dyDescent="0.25">
      <c r="A258" s="269"/>
      <c r="B258" s="270"/>
      <c r="C258" s="422" t="s">
        <v>572</v>
      </c>
      <c r="D258" s="422"/>
      <c r="E258" s="422"/>
      <c r="F258" s="422"/>
      <c r="G258" s="422"/>
      <c r="H258" s="422"/>
      <c r="I258" s="422"/>
      <c r="J258" s="422"/>
      <c r="K258" s="422"/>
      <c r="L258" s="422"/>
      <c r="M258" s="422"/>
      <c r="N258" s="422"/>
      <c r="O258" s="422"/>
      <c r="P258" s="424"/>
      <c r="HY258" s="239"/>
      <c r="HZ258" s="239"/>
      <c r="IA258" s="239"/>
      <c r="IB258" s="239"/>
      <c r="IC258" s="239"/>
      <c r="ID258" s="239"/>
      <c r="IE258" s="203"/>
      <c r="IF258" s="203"/>
      <c r="IG258" s="203"/>
      <c r="IH258" s="239"/>
      <c r="II258" s="203"/>
      <c r="IJ258" s="239"/>
      <c r="IK258" s="202" t="s">
        <v>572</v>
      </c>
      <c r="IL258" s="202" t="s">
        <v>470</v>
      </c>
      <c r="IM258" s="202" t="s">
        <v>470</v>
      </c>
      <c r="IN258" s="202" t="s">
        <v>470</v>
      </c>
      <c r="IO258" s="202" t="s">
        <v>470</v>
      </c>
      <c r="IP258" s="202" t="s">
        <v>470</v>
      </c>
      <c r="IQ258" s="202" t="s">
        <v>470</v>
      </c>
      <c r="IR258" s="202" t="s">
        <v>470</v>
      </c>
      <c r="IS258" s="202" t="s">
        <v>470</v>
      </c>
      <c r="IT258" s="202" t="s">
        <v>470</v>
      </c>
      <c r="IU258" s="202" t="s">
        <v>470</v>
      </c>
      <c r="IV258" s="202" t="s">
        <v>470</v>
      </c>
      <c r="IW258" s="202" t="s">
        <v>470</v>
      </c>
      <c r="IX258" s="202" t="s">
        <v>470</v>
      </c>
      <c r="IZ258" s="239"/>
      <c r="JB258" s="239"/>
      <c r="JC258" s="239"/>
    </row>
    <row r="259" spans="1:263" s="198" customFormat="1" ht="15" x14ac:dyDescent="0.25">
      <c r="A259" s="269"/>
      <c r="B259" s="270"/>
      <c r="C259" s="425" t="s">
        <v>418</v>
      </c>
      <c r="D259" s="425"/>
      <c r="E259" s="425"/>
      <c r="F259" s="425"/>
      <c r="G259" s="425"/>
      <c r="H259" s="242"/>
      <c r="I259" s="243"/>
      <c r="J259" s="243"/>
      <c r="K259" s="243"/>
      <c r="L259" s="245"/>
      <c r="M259" s="243"/>
      <c r="N259" s="245"/>
      <c r="O259" s="243"/>
      <c r="P259" s="267">
        <v>35078.480000000003</v>
      </c>
      <c r="HY259" s="239"/>
      <c r="HZ259" s="239"/>
      <c r="IA259" s="239"/>
      <c r="IB259" s="239"/>
      <c r="IC259" s="239"/>
      <c r="ID259" s="239"/>
      <c r="IE259" s="203"/>
      <c r="IF259" s="203"/>
      <c r="IG259" s="203"/>
      <c r="IH259" s="239"/>
      <c r="II259" s="203"/>
      <c r="IJ259" s="239" t="s">
        <v>418</v>
      </c>
      <c r="IZ259" s="239"/>
      <c r="JB259" s="239"/>
      <c r="JC259" s="239"/>
    </row>
    <row r="260" spans="1:263" s="198" customFormat="1" ht="0.75" customHeight="1" x14ac:dyDescent="0.25">
      <c r="A260" s="272"/>
      <c r="B260" s="273"/>
      <c r="C260" s="273"/>
      <c r="D260" s="273"/>
      <c r="E260" s="273"/>
      <c r="F260" s="273"/>
      <c r="G260" s="273"/>
      <c r="H260" s="274"/>
      <c r="I260" s="275"/>
      <c r="J260" s="275"/>
      <c r="K260" s="275"/>
      <c r="L260" s="276"/>
      <c r="M260" s="275"/>
      <c r="N260" s="276"/>
      <c r="O260" s="275"/>
      <c r="P260" s="277"/>
      <c r="HY260" s="239"/>
      <c r="HZ260" s="239"/>
      <c r="IA260" s="239"/>
      <c r="IB260" s="239"/>
      <c r="IC260" s="239"/>
      <c r="ID260" s="239"/>
      <c r="IE260" s="203"/>
      <c r="IF260" s="203"/>
      <c r="IG260" s="203"/>
      <c r="IH260" s="239"/>
      <c r="II260" s="203"/>
      <c r="IJ260" s="239"/>
      <c r="IZ260" s="239"/>
      <c r="JB260" s="239"/>
      <c r="JC260" s="239"/>
    </row>
    <row r="261" spans="1:263" s="198" customFormat="1" ht="23.25" x14ac:dyDescent="0.25">
      <c r="A261" s="240" t="s">
        <v>345</v>
      </c>
      <c r="B261" s="241" t="s">
        <v>575</v>
      </c>
      <c r="C261" s="423" t="s">
        <v>576</v>
      </c>
      <c r="D261" s="423"/>
      <c r="E261" s="423"/>
      <c r="F261" s="423"/>
      <c r="G261" s="423"/>
      <c r="H261" s="242" t="s">
        <v>514</v>
      </c>
      <c r="I261" s="243">
        <v>4</v>
      </c>
      <c r="J261" s="244">
        <v>1</v>
      </c>
      <c r="K261" s="244">
        <v>4</v>
      </c>
      <c r="L261" s="266">
        <v>17429.98</v>
      </c>
      <c r="M261" s="279">
        <v>1.1299999999999999</v>
      </c>
      <c r="N261" s="278">
        <v>19695.88</v>
      </c>
      <c r="O261" s="243"/>
      <c r="P261" s="267">
        <v>78783.520000000004</v>
      </c>
      <c r="HY261" s="239"/>
      <c r="HZ261" s="239" t="s">
        <v>576</v>
      </c>
      <c r="IA261" s="239" t="s">
        <v>470</v>
      </c>
      <c r="IB261" s="239" t="s">
        <v>470</v>
      </c>
      <c r="IC261" s="239" t="s">
        <v>470</v>
      </c>
      <c r="ID261" s="239" t="s">
        <v>470</v>
      </c>
      <c r="IE261" s="203"/>
      <c r="IF261" s="203"/>
      <c r="IG261" s="203"/>
      <c r="IH261" s="239"/>
      <c r="II261" s="203"/>
      <c r="IJ261" s="239"/>
      <c r="IZ261" s="239"/>
      <c r="JB261" s="239"/>
      <c r="JC261" s="239"/>
    </row>
    <row r="262" spans="1:263" s="198" customFormat="1" ht="15" x14ac:dyDescent="0.25">
      <c r="A262" s="269"/>
      <c r="B262" s="270"/>
      <c r="C262" s="422" t="s">
        <v>572</v>
      </c>
      <c r="D262" s="422"/>
      <c r="E262" s="422"/>
      <c r="F262" s="422"/>
      <c r="G262" s="422"/>
      <c r="H262" s="422"/>
      <c r="I262" s="422"/>
      <c r="J262" s="422"/>
      <c r="K262" s="422"/>
      <c r="L262" s="422"/>
      <c r="M262" s="422"/>
      <c r="N262" s="422"/>
      <c r="O262" s="422"/>
      <c r="P262" s="424"/>
      <c r="HY262" s="239"/>
      <c r="HZ262" s="239"/>
      <c r="IA262" s="239"/>
      <c r="IB262" s="239"/>
      <c r="IC262" s="239"/>
      <c r="ID262" s="239"/>
      <c r="IE262" s="203"/>
      <c r="IF262" s="203"/>
      <c r="IG262" s="203"/>
      <c r="IH262" s="239"/>
      <c r="II262" s="203"/>
      <c r="IJ262" s="239"/>
      <c r="IK262" s="202" t="s">
        <v>572</v>
      </c>
      <c r="IL262" s="202" t="s">
        <v>470</v>
      </c>
      <c r="IM262" s="202" t="s">
        <v>470</v>
      </c>
      <c r="IN262" s="202" t="s">
        <v>470</v>
      </c>
      <c r="IO262" s="202" t="s">
        <v>470</v>
      </c>
      <c r="IP262" s="202" t="s">
        <v>470</v>
      </c>
      <c r="IQ262" s="202" t="s">
        <v>470</v>
      </c>
      <c r="IR262" s="202" t="s">
        <v>470</v>
      </c>
      <c r="IS262" s="202" t="s">
        <v>470</v>
      </c>
      <c r="IT262" s="202" t="s">
        <v>470</v>
      </c>
      <c r="IU262" s="202" t="s">
        <v>470</v>
      </c>
      <c r="IV262" s="202" t="s">
        <v>470</v>
      </c>
      <c r="IW262" s="202" t="s">
        <v>470</v>
      </c>
      <c r="IX262" s="202" t="s">
        <v>470</v>
      </c>
      <c r="IZ262" s="239"/>
      <c r="JB262" s="239"/>
      <c r="JC262" s="239"/>
    </row>
    <row r="263" spans="1:263" s="198" customFormat="1" ht="15" x14ac:dyDescent="0.25">
      <c r="A263" s="269"/>
      <c r="B263" s="270"/>
      <c r="C263" s="425" t="s">
        <v>418</v>
      </c>
      <c r="D263" s="425"/>
      <c r="E263" s="425"/>
      <c r="F263" s="425"/>
      <c r="G263" s="425"/>
      <c r="H263" s="242"/>
      <c r="I263" s="243"/>
      <c r="J263" s="243"/>
      <c r="K263" s="243"/>
      <c r="L263" s="245"/>
      <c r="M263" s="243"/>
      <c r="N263" s="245"/>
      <c r="O263" s="243"/>
      <c r="P263" s="267">
        <v>78783.520000000004</v>
      </c>
      <c r="HY263" s="239"/>
      <c r="HZ263" s="239"/>
      <c r="IA263" s="239"/>
      <c r="IB263" s="239"/>
      <c r="IC263" s="239"/>
      <c r="ID263" s="239"/>
      <c r="IE263" s="203"/>
      <c r="IF263" s="203"/>
      <c r="IG263" s="203"/>
      <c r="IH263" s="239"/>
      <c r="II263" s="203"/>
      <c r="IJ263" s="239" t="s">
        <v>418</v>
      </c>
      <c r="IZ263" s="239"/>
      <c r="JB263" s="239"/>
      <c r="JC263" s="239"/>
    </row>
    <row r="264" spans="1:263" s="198" customFormat="1" ht="0.75" customHeight="1" x14ac:dyDescent="0.25">
      <c r="A264" s="272"/>
      <c r="B264" s="273"/>
      <c r="C264" s="273"/>
      <c r="D264" s="273"/>
      <c r="E264" s="273"/>
      <c r="F264" s="273"/>
      <c r="G264" s="273"/>
      <c r="H264" s="274"/>
      <c r="I264" s="275"/>
      <c r="J264" s="275"/>
      <c r="K264" s="275"/>
      <c r="L264" s="276"/>
      <c r="M264" s="275"/>
      <c r="N264" s="276"/>
      <c r="O264" s="275"/>
      <c r="P264" s="277"/>
      <c r="HY264" s="239"/>
      <c r="HZ264" s="239"/>
      <c r="IA264" s="239"/>
      <c r="IB264" s="239"/>
      <c r="IC264" s="239"/>
      <c r="ID264" s="239"/>
      <c r="IE264" s="203"/>
      <c r="IF264" s="203"/>
      <c r="IG264" s="203"/>
      <c r="IH264" s="239"/>
      <c r="II264" s="203"/>
      <c r="IJ264" s="239"/>
      <c r="IZ264" s="239"/>
      <c r="JB264" s="239"/>
      <c r="JC264" s="239"/>
    </row>
    <row r="265" spans="1:263" s="198" customFormat="1" ht="23.25" x14ac:dyDescent="0.25">
      <c r="A265" s="240" t="s">
        <v>328</v>
      </c>
      <c r="B265" s="241" t="s">
        <v>515</v>
      </c>
      <c r="C265" s="423" t="s">
        <v>577</v>
      </c>
      <c r="D265" s="423"/>
      <c r="E265" s="423"/>
      <c r="F265" s="423"/>
      <c r="G265" s="423"/>
      <c r="H265" s="242" t="s">
        <v>514</v>
      </c>
      <c r="I265" s="243">
        <v>4</v>
      </c>
      <c r="J265" s="244">
        <v>1</v>
      </c>
      <c r="K265" s="244">
        <v>4</v>
      </c>
      <c r="L265" s="266">
        <v>10501.55</v>
      </c>
      <c r="M265" s="279">
        <v>1.1299999999999999</v>
      </c>
      <c r="N265" s="278">
        <v>11866.75</v>
      </c>
      <c r="O265" s="243"/>
      <c r="P265" s="267">
        <v>47467</v>
      </c>
      <c r="HY265" s="239"/>
      <c r="HZ265" s="239" t="s">
        <v>577</v>
      </c>
      <c r="IA265" s="239" t="s">
        <v>470</v>
      </c>
      <c r="IB265" s="239" t="s">
        <v>470</v>
      </c>
      <c r="IC265" s="239" t="s">
        <v>470</v>
      </c>
      <c r="ID265" s="239" t="s">
        <v>470</v>
      </c>
      <c r="IE265" s="203"/>
      <c r="IF265" s="203"/>
      <c r="IG265" s="203"/>
      <c r="IH265" s="239"/>
      <c r="II265" s="203"/>
      <c r="IJ265" s="239"/>
      <c r="IZ265" s="239"/>
      <c r="JB265" s="239"/>
      <c r="JC265" s="239"/>
    </row>
    <row r="266" spans="1:263" s="198" customFormat="1" ht="15" x14ac:dyDescent="0.25">
      <c r="A266" s="269"/>
      <c r="B266" s="270"/>
      <c r="C266" s="422" t="s">
        <v>572</v>
      </c>
      <c r="D266" s="422"/>
      <c r="E266" s="422"/>
      <c r="F266" s="422"/>
      <c r="G266" s="422"/>
      <c r="H266" s="422"/>
      <c r="I266" s="422"/>
      <c r="J266" s="422"/>
      <c r="K266" s="422"/>
      <c r="L266" s="422"/>
      <c r="M266" s="422"/>
      <c r="N266" s="422"/>
      <c r="O266" s="422"/>
      <c r="P266" s="424"/>
      <c r="HY266" s="239"/>
      <c r="HZ266" s="239"/>
      <c r="IA266" s="239"/>
      <c r="IB266" s="239"/>
      <c r="IC266" s="239"/>
      <c r="ID266" s="239"/>
      <c r="IE266" s="203"/>
      <c r="IF266" s="203"/>
      <c r="IG266" s="203"/>
      <c r="IH266" s="239"/>
      <c r="II266" s="203"/>
      <c r="IJ266" s="239"/>
      <c r="IK266" s="202" t="s">
        <v>572</v>
      </c>
      <c r="IL266" s="202" t="s">
        <v>470</v>
      </c>
      <c r="IM266" s="202" t="s">
        <v>470</v>
      </c>
      <c r="IN266" s="202" t="s">
        <v>470</v>
      </c>
      <c r="IO266" s="202" t="s">
        <v>470</v>
      </c>
      <c r="IP266" s="202" t="s">
        <v>470</v>
      </c>
      <c r="IQ266" s="202" t="s">
        <v>470</v>
      </c>
      <c r="IR266" s="202" t="s">
        <v>470</v>
      </c>
      <c r="IS266" s="202" t="s">
        <v>470</v>
      </c>
      <c r="IT266" s="202" t="s">
        <v>470</v>
      </c>
      <c r="IU266" s="202" t="s">
        <v>470</v>
      </c>
      <c r="IV266" s="202" t="s">
        <v>470</v>
      </c>
      <c r="IW266" s="202" t="s">
        <v>470</v>
      </c>
      <c r="IX266" s="202" t="s">
        <v>470</v>
      </c>
      <c r="IZ266" s="239"/>
      <c r="JB266" s="239"/>
      <c r="JC266" s="239"/>
    </row>
    <row r="267" spans="1:263" s="198" customFormat="1" ht="15" x14ac:dyDescent="0.25">
      <c r="A267" s="269"/>
      <c r="B267" s="270"/>
      <c r="C267" s="425" t="s">
        <v>418</v>
      </c>
      <c r="D267" s="425"/>
      <c r="E267" s="425"/>
      <c r="F267" s="425"/>
      <c r="G267" s="425"/>
      <c r="H267" s="242"/>
      <c r="I267" s="243"/>
      <c r="J267" s="243"/>
      <c r="K267" s="243"/>
      <c r="L267" s="245"/>
      <c r="M267" s="243"/>
      <c r="N267" s="245"/>
      <c r="O267" s="243"/>
      <c r="P267" s="267">
        <v>47467</v>
      </c>
      <c r="HY267" s="239"/>
      <c r="HZ267" s="239"/>
      <c r="IA267" s="239"/>
      <c r="IB267" s="239"/>
      <c r="IC267" s="239"/>
      <c r="ID267" s="239"/>
      <c r="IE267" s="203"/>
      <c r="IF267" s="203"/>
      <c r="IG267" s="203"/>
      <c r="IH267" s="239"/>
      <c r="II267" s="203"/>
      <c r="IJ267" s="239" t="s">
        <v>418</v>
      </c>
      <c r="IZ267" s="239"/>
      <c r="JB267" s="239"/>
      <c r="JC267" s="239"/>
    </row>
    <row r="268" spans="1:263" s="198" customFormat="1" ht="0.75" customHeight="1" x14ac:dyDescent="0.25">
      <c r="A268" s="272"/>
      <c r="B268" s="273"/>
      <c r="C268" s="273"/>
      <c r="D268" s="273"/>
      <c r="E268" s="273"/>
      <c r="F268" s="273"/>
      <c r="G268" s="273"/>
      <c r="H268" s="274"/>
      <c r="I268" s="275"/>
      <c r="J268" s="275"/>
      <c r="K268" s="275"/>
      <c r="L268" s="276"/>
      <c r="M268" s="275"/>
      <c r="N268" s="276"/>
      <c r="O268" s="275"/>
      <c r="P268" s="277"/>
      <c r="HY268" s="239"/>
      <c r="HZ268" s="239"/>
      <c r="IA268" s="239"/>
      <c r="IB268" s="239"/>
      <c r="IC268" s="239"/>
      <c r="ID268" s="239"/>
      <c r="IE268" s="203"/>
      <c r="IF268" s="203"/>
      <c r="IG268" s="203"/>
      <c r="IH268" s="239"/>
      <c r="II268" s="203"/>
      <c r="IJ268" s="239"/>
      <c r="IZ268" s="239"/>
      <c r="JB268" s="239"/>
      <c r="JC268" s="239"/>
    </row>
    <row r="269" spans="1:263" s="198" customFormat="1" ht="23.25" x14ac:dyDescent="0.25">
      <c r="A269" s="240" t="s">
        <v>587</v>
      </c>
      <c r="B269" s="241" t="s">
        <v>419</v>
      </c>
      <c r="C269" s="423" t="s">
        <v>528</v>
      </c>
      <c r="D269" s="423"/>
      <c r="E269" s="423"/>
      <c r="F269" s="423"/>
      <c r="G269" s="423"/>
      <c r="H269" s="242" t="s">
        <v>511</v>
      </c>
      <c r="I269" s="243">
        <v>200</v>
      </c>
      <c r="J269" s="244">
        <v>1</v>
      </c>
      <c r="K269" s="244">
        <v>200</v>
      </c>
      <c r="L269" s="245"/>
      <c r="M269" s="243"/>
      <c r="N269" s="278">
        <v>15104.17</v>
      </c>
      <c r="O269" s="243"/>
      <c r="P269" s="267">
        <v>3020834</v>
      </c>
      <c r="HY269" s="239"/>
      <c r="HZ269" s="239" t="s">
        <v>528</v>
      </c>
      <c r="IA269" s="239" t="s">
        <v>470</v>
      </c>
      <c r="IB269" s="239" t="s">
        <v>470</v>
      </c>
      <c r="IC269" s="239" t="s">
        <v>470</v>
      </c>
      <c r="ID269" s="239" t="s">
        <v>470</v>
      </c>
      <c r="IE269" s="203"/>
      <c r="IF269" s="203"/>
      <c r="IG269" s="203"/>
      <c r="IH269" s="239"/>
      <c r="II269" s="203"/>
      <c r="IJ269" s="239"/>
      <c r="IZ269" s="239"/>
      <c r="JB269" s="239"/>
      <c r="JC269" s="239"/>
    </row>
    <row r="270" spans="1:263" s="198" customFormat="1" ht="15" x14ac:dyDescent="0.25">
      <c r="A270" s="269"/>
      <c r="B270" s="270"/>
      <c r="C270" s="422" t="s">
        <v>572</v>
      </c>
      <c r="D270" s="422"/>
      <c r="E270" s="422"/>
      <c r="F270" s="422"/>
      <c r="G270" s="422"/>
      <c r="H270" s="422"/>
      <c r="I270" s="422"/>
      <c r="J270" s="422"/>
      <c r="K270" s="422"/>
      <c r="L270" s="422"/>
      <c r="M270" s="422"/>
      <c r="N270" s="422"/>
      <c r="O270" s="422"/>
      <c r="P270" s="424"/>
      <c r="HY270" s="239"/>
      <c r="HZ270" s="239"/>
      <c r="IA270" s="239"/>
      <c r="IB270" s="239"/>
      <c r="IC270" s="239"/>
      <c r="ID270" s="239"/>
      <c r="IE270" s="203"/>
      <c r="IF270" s="203"/>
      <c r="IG270" s="203"/>
      <c r="IH270" s="239"/>
      <c r="II270" s="203"/>
      <c r="IJ270" s="239"/>
      <c r="IK270" s="202" t="s">
        <v>572</v>
      </c>
      <c r="IL270" s="202" t="s">
        <v>470</v>
      </c>
      <c r="IM270" s="202" t="s">
        <v>470</v>
      </c>
      <c r="IN270" s="202" t="s">
        <v>470</v>
      </c>
      <c r="IO270" s="202" t="s">
        <v>470</v>
      </c>
      <c r="IP270" s="202" t="s">
        <v>470</v>
      </c>
      <c r="IQ270" s="202" t="s">
        <v>470</v>
      </c>
      <c r="IR270" s="202" t="s">
        <v>470</v>
      </c>
      <c r="IS270" s="202" t="s">
        <v>470</v>
      </c>
      <c r="IT270" s="202" t="s">
        <v>470</v>
      </c>
      <c r="IU270" s="202" t="s">
        <v>470</v>
      </c>
      <c r="IV270" s="202" t="s">
        <v>470</v>
      </c>
      <c r="IW270" s="202" t="s">
        <v>470</v>
      </c>
      <c r="IX270" s="202" t="s">
        <v>470</v>
      </c>
      <c r="IZ270" s="239"/>
      <c r="JB270" s="239"/>
      <c r="JC270" s="239"/>
    </row>
    <row r="271" spans="1:263" s="198" customFormat="1" ht="15" x14ac:dyDescent="0.25">
      <c r="A271" s="281"/>
      <c r="B271" s="200"/>
      <c r="C271" s="422" t="s">
        <v>578</v>
      </c>
      <c r="D271" s="422"/>
      <c r="E271" s="422"/>
      <c r="F271" s="422"/>
      <c r="G271" s="422"/>
      <c r="H271" s="422"/>
      <c r="I271" s="422"/>
      <c r="J271" s="422"/>
      <c r="K271" s="422"/>
      <c r="L271" s="422"/>
      <c r="M271" s="422"/>
      <c r="N271" s="422"/>
      <c r="O271" s="422"/>
      <c r="P271" s="424"/>
      <c r="HY271" s="239"/>
      <c r="HZ271" s="239"/>
      <c r="IA271" s="239"/>
      <c r="IB271" s="239"/>
      <c r="IC271" s="239"/>
      <c r="ID271" s="239"/>
      <c r="IE271" s="203"/>
      <c r="IF271" s="203"/>
      <c r="IG271" s="203"/>
      <c r="IH271" s="239"/>
      <c r="II271" s="203"/>
      <c r="IJ271" s="239"/>
      <c r="IY271" s="202" t="s">
        <v>578</v>
      </c>
      <c r="IZ271" s="239"/>
      <c r="JB271" s="239"/>
      <c r="JC271" s="239"/>
    </row>
    <row r="272" spans="1:263" s="198" customFormat="1" ht="15" x14ac:dyDescent="0.25">
      <c r="A272" s="269"/>
      <c r="B272" s="270"/>
      <c r="C272" s="425" t="s">
        <v>418</v>
      </c>
      <c r="D272" s="425"/>
      <c r="E272" s="425"/>
      <c r="F272" s="425"/>
      <c r="G272" s="425"/>
      <c r="H272" s="242"/>
      <c r="I272" s="243"/>
      <c r="J272" s="243"/>
      <c r="K272" s="243"/>
      <c r="L272" s="245"/>
      <c r="M272" s="243"/>
      <c r="N272" s="245"/>
      <c r="O272" s="243"/>
      <c r="P272" s="267">
        <v>3020834</v>
      </c>
      <c r="HY272" s="239"/>
      <c r="HZ272" s="239"/>
      <c r="IA272" s="239"/>
      <c r="IB272" s="239"/>
      <c r="IC272" s="239"/>
      <c r="ID272" s="239"/>
      <c r="IE272" s="203"/>
      <c r="IF272" s="203"/>
      <c r="IG272" s="203"/>
      <c r="IH272" s="239"/>
      <c r="II272" s="203"/>
      <c r="IJ272" s="239" t="s">
        <v>418</v>
      </c>
      <c r="IZ272" s="239"/>
      <c r="JB272" s="239"/>
      <c r="JC272" s="239"/>
    </row>
    <row r="273" spans="1:263" s="198" customFormat="1" ht="0.75" customHeight="1" x14ac:dyDescent="0.25">
      <c r="A273" s="272"/>
      <c r="B273" s="273"/>
      <c r="C273" s="273"/>
      <c r="D273" s="273"/>
      <c r="E273" s="273"/>
      <c r="F273" s="273"/>
      <c r="G273" s="273"/>
      <c r="H273" s="274"/>
      <c r="I273" s="275"/>
      <c r="J273" s="275"/>
      <c r="K273" s="275"/>
      <c r="L273" s="276"/>
      <c r="M273" s="275"/>
      <c r="N273" s="276"/>
      <c r="O273" s="275"/>
      <c r="P273" s="277"/>
      <c r="HY273" s="239"/>
      <c r="HZ273" s="239"/>
      <c r="IA273" s="239"/>
      <c r="IB273" s="239"/>
      <c r="IC273" s="239"/>
      <c r="ID273" s="239"/>
      <c r="IE273" s="203"/>
      <c r="IF273" s="203"/>
      <c r="IG273" s="203"/>
      <c r="IH273" s="239"/>
      <c r="II273" s="203"/>
      <c r="IJ273" s="239"/>
      <c r="IZ273" s="239"/>
      <c r="JB273" s="239"/>
      <c r="JC273" s="239"/>
    </row>
    <row r="274" spans="1:263" s="198" customFormat="1" ht="15" x14ac:dyDescent="0.25">
      <c r="A274" s="265"/>
      <c r="B274" s="282"/>
      <c r="C274" s="419" t="s">
        <v>588</v>
      </c>
      <c r="D274" s="419"/>
      <c r="E274" s="419"/>
      <c r="F274" s="419"/>
      <c r="G274" s="419"/>
      <c r="H274" s="419"/>
      <c r="I274" s="419"/>
      <c r="J274" s="419"/>
      <c r="K274" s="419"/>
      <c r="L274" s="419"/>
      <c r="M274" s="419"/>
      <c r="N274" s="419"/>
      <c r="O274" s="419"/>
      <c r="P274" s="283"/>
      <c r="Q274" s="284"/>
      <c r="R274" s="285"/>
      <c r="HY274" s="239"/>
      <c r="HZ274" s="239"/>
      <c r="IA274" s="239"/>
      <c r="IB274" s="239"/>
      <c r="IC274" s="239"/>
      <c r="ID274" s="239"/>
      <c r="IE274" s="203"/>
      <c r="IF274" s="203"/>
      <c r="IG274" s="203"/>
      <c r="IH274" s="239"/>
      <c r="II274" s="203"/>
      <c r="IJ274" s="239"/>
      <c r="IZ274" s="239" t="s">
        <v>588</v>
      </c>
      <c r="JB274" s="239"/>
      <c r="JC274" s="239"/>
    </row>
    <row r="275" spans="1:263" s="198" customFormat="1" ht="15" x14ac:dyDescent="0.25">
      <c r="A275" s="265"/>
      <c r="B275" s="201"/>
      <c r="C275" s="422" t="s">
        <v>421</v>
      </c>
      <c r="D275" s="422"/>
      <c r="E275" s="422"/>
      <c r="F275" s="422"/>
      <c r="G275" s="422"/>
      <c r="H275" s="422"/>
      <c r="I275" s="422"/>
      <c r="J275" s="422"/>
      <c r="K275" s="422"/>
      <c r="L275" s="422"/>
      <c r="M275" s="422"/>
      <c r="N275" s="422"/>
      <c r="O275" s="422"/>
      <c r="P275" s="286">
        <v>3590851.69</v>
      </c>
      <c r="HY275" s="239"/>
      <c r="HZ275" s="239"/>
      <c r="IA275" s="239"/>
      <c r="IB275" s="239"/>
      <c r="IC275" s="239"/>
      <c r="ID275" s="239"/>
      <c r="IE275" s="203"/>
      <c r="IF275" s="203"/>
      <c r="IG275" s="203"/>
      <c r="IH275" s="239"/>
      <c r="II275" s="203"/>
      <c r="IJ275" s="239"/>
      <c r="IZ275" s="239"/>
      <c r="JA275" s="202" t="s">
        <v>421</v>
      </c>
      <c r="JB275" s="239"/>
      <c r="JC275" s="239"/>
    </row>
    <row r="276" spans="1:263" s="198" customFormat="1" ht="15" x14ac:dyDescent="0.25">
      <c r="A276" s="265"/>
      <c r="B276" s="201"/>
      <c r="C276" s="422" t="s">
        <v>422</v>
      </c>
      <c r="D276" s="422"/>
      <c r="E276" s="422"/>
      <c r="F276" s="422"/>
      <c r="G276" s="422"/>
      <c r="H276" s="422"/>
      <c r="I276" s="422"/>
      <c r="J276" s="422"/>
      <c r="K276" s="422"/>
      <c r="L276" s="422"/>
      <c r="M276" s="422"/>
      <c r="N276" s="422"/>
      <c r="O276" s="422"/>
      <c r="P276" s="287"/>
      <c r="HY276" s="239"/>
      <c r="HZ276" s="239"/>
      <c r="IA276" s="239"/>
      <c r="IB276" s="239"/>
      <c r="IC276" s="239"/>
      <c r="ID276" s="239"/>
      <c r="IE276" s="203"/>
      <c r="IF276" s="203"/>
      <c r="IG276" s="203"/>
      <c r="IH276" s="239"/>
      <c r="II276" s="203"/>
      <c r="IJ276" s="239"/>
      <c r="IZ276" s="239"/>
      <c r="JA276" s="202" t="s">
        <v>422</v>
      </c>
      <c r="JB276" s="239"/>
      <c r="JC276" s="239"/>
    </row>
    <row r="277" spans="1:263" s="198" customFormat="1" ht="15" x14ac:dyDescent="0.25">
      <c r="A277" s="265"/>
      <c r="B277" s="201"/>
      <c r="C277" s="422" t="s">
        <v>423</v>
      </c>
      <c r="D277" s="422"/>
      <c r="E277" s="422"/>
      <c r="F277" s="422"/>
      <c r="G277" s="422"/>
      <c r="H277" s="422"/>
      <c r="I277" s="422"/>
      <c r="J277" s="422"/>
      <c r="K277" s="422"/>
      <c r="L277" s="422"/>
      <c r="M277" s="422"/>
      <c r="N277" s="422"/>
      <c r="O277" s="422"/>
      <c r="P277" s="286">
        <v>217352.66</v>
      </c>
      <c r="HY277" s="239"/>
      <c r="HZ277" s="239"/>
      <c r="IA277" s="239"/>
      <c r="IB277" s="239"/>
      <c r="IC277" s="239"/>
      <c r="ID277" s="239"/>
      <c r="IE277" s="203"/>
      <c r="IF277" s="203"/>
      <c r="IG277" s="203"/>
      <c r="IH277" s="239"/>
      <c r="II277" s="203"/>
      <c r="IJ277" s="239"/>
      <c r="IZ277" s="239"/>
      <c r="JA277" s="202" t="s">
        <v>423</v>
      </c>
      <c r="JB277" s="239"/>
      <c r="JC277" s="239"/>
    </row>
    <row r="278" spans="1:263" s="198" customFormat="1" ht="15" x14ac:dyDescent="0.25">
      <c r="A278" s="265"/>
      <c r="B278" s="201"/>
      <c r="C278" s="422" t="s">
        <v>424</v>
      </c>
      <c r="D278" s="422"/>
      <c r="E278" s="422"/>
      <c r="F278" s="422"/>
      <c r="G278" s="422"/>
      <c r="H278" s="422"/>
      <c r="I278" s="422"/>
      <c r="J278" s="422"/>
      <c r="K278" s="422"/>
      <c r="L278" s="422"/>
      <c r="M278" s="422"/>
      <c r="N278" s="422"/>
      <c r="O278" s="422"/>
      <c r="P278" s="286">
        <v>73405.52</v>
      </c>
      <c r="HY278" s="239"/>
      <c r="HZ278" s="239"/>
      <c r="IA278" s="239"/>
      <c r="IB278" s="239"/>
      <c r="IC278" s="239"/>
      <c r="ID278" s="239"/>
      <c r="IE278" s="203"/>
      <c r="IF278" s="203"/>
      <c r="IG278" s="203"/>
      <c r="IH278" s="239"/>
      <c r="II278" s="203"/>
      <c r="IJ278" s="239"/>
      <c r="IZ278" s="239"/>
      <c r="JA278" s="202" t="s">
        <v>424</v>
      </c>
      <c r="JB278" s="239"/>
      <c r="JC278" s="239"/>
    </row>
    <row r="279" spans="1:263" s="198" customFormat="1" ht="15" x14ac:dyDescent="0.25">
      <c r="A279" s="265"/>
      <c r="B279" s="201"/>
      <c r="C279" s="422" t="s">
        <v>517</v>
      </c>
      <c r="D279" s="422"/>
      <c r="E279" s="422"/>
      <c r="F279" s="422"/>
      <c r="G279" s="422"/>
      <c r="H279" s="422"/>
      <c r="I279" s="422"/>
      <c r="J279" s="422"/>
      <c r="K279" s="422"/>
      <c r="L279" s="422"/>
      <c r="M279" s="422"/>
      <c r="N279" s="422"/>
      <c r="O279" s="422"/>
      <c r="P279" s="286">
        <v>49999.16</v>
      </c>
      <c r="HY279" s="239"/>
      <c r="HZ279" s="239"/>
      <c r="IA279" s="239"/>
      <c r="IB279" s="239"/>
      <c r="IC279" s="239"/>
      <c r="ID279" s="239"/>
      <c r="IE279" s="203"/>
      <c r="IF279" s="203"/>
      <c r="IG279" s="203"/>
      <c r="IH279" s="239"/>
      <c r="II279" s="203"/>
      <c r="IJ279" s="239"/>
      <c r="IZ279" s="239"/>
      <c r="JA279" s="202" t="s">
        <v>517</v>
      </c>
      <c r="JB279" s="239"/>
      <c r="JC279" s="239"/>
    </row>
    <row r="280" spans="1:263" s="198" customFormat="1" ht="15" x14ac:dyDescent="0.25">
      <c r="A280" s="265"/>
      <c r="B280" s="201"/>
      <c r="C280" s="422" t="s">
        <v>425</v>
      </c>
      <c r="D280" s="422"/>
      <c r="E280" s="422"/>
      <c r="F280" s="422"/>
      <c r="G280" s="422"/>
      <c r="H280" s="422"/>
      <c r="I280" s="422"/>
      <c r="J280" s="422"/>
      <c r="K280" s="422"/>
      <c r="L280" s="422"/>
      <c r="M280" s="422"/>
      <c r="N280" s="422"/>
      <c r="O280" s="422"/>
      <c r="P280" s="286">
        <v>3250094.35</v>
      </c>
      <c r="HY280" s="239"/>
      <c r="HZ280" s="239"/>
      <c r="IA280" s="239"/>
      <c r="IB280" s="239"/>
      <c r="IC280" s="239"/>
      <c r="ID280" s="239"/>
      <c r="IE280" s="203"/>
      <c r="IF280" s="203"/>
      <c r="IG280" s="203"/>
      <c r="IH280" s="239"/>
      <c r="II280" s="203"/>
      <c r="IJ280" s="239"/>
      <c r="IZ280" s="239"/>
      <c r="JA280" s="202" t="s">
        <v>425</v>
      </c>
      <c r="JB280" s="239"/>
      <c r="JC280" s="239"/>
    </row>
    <row r="281" spans="1:263" s="198" customFormat="1" ht="15" x14ac:dyDescent="0.25">
      <c r="A281" s="265"/>
      <c r="B281" s="201"/>
      <c r="C281" s="422" t="s">
        <v>518</v>
      </c>
      <c r="D281" s="422"/>
      <c r="E281" s="422"/>
      <c r="F281" s="422"/>
      <c r="G281" s="422"/>
      <c r="H281" s="422"/>
      <c r="I281" s="422"/>
      <c r="J281" s="422"/>
      <c r="K281" s="422"/>
      <c r="L281" s="422"/>
      <c r="M281" s="422"/>
      <c r="N281" s="422"/>
      <c r="O281" s="422"/>
      <c r="P281" s="286">
        <v>4026635.16</v>
      </c>
      <c r="HY281" s="239"/>
      <c r="HZ281" s="239"/>
      <c r="IA281" s="239"/>
      <c r="IB281" s="239"/>
      <c r="IC281" s="239"/>
      <c r="ID281" s="239"/>
      <c r="IE281" s="203"/>
      <c r="IF281" s="203"/>
      <c r="IG281" s="203"/>
      <c r="IH281" s="239"/>
      <c r="II281" s="203"/>
      <c r="IJ281" s="239"/>
      <c r="IZ281" s="239"/>
      <c r="JA281" s="202" t="s">
        <v>518</v>
      </c>
      <c r="JB281" s="239"/>
      <c r="JC281" s="239"/>
    </row>
    <row r="282" spans="1:263" s="198" customFormat="1" ht="15" x14ac:dyDescent="0.25">
      <c r="A282" s="265"/>
      <c r="B282" s="201"/>
      <c r="C282" s="422" t="s">
        <v>422</v>
      </c>
      <c r="D282" s="422"/>
      <c r="E282" s="422"/>
      <c r="F282" s="422"/>
      <c r="G282" s="422"/>
      <c r="H282" s="422"/>
      <c r="I282" s="422"/>
      <c r="J282" s="422"/>
      <c r="K282" s="422"/>
      <c r="L282" s="422"/>
      <c r="M282" s="422"/>
      <c r="N282" s="422"/>
      <c r="O282" s="422"/>
      <c r="P282" s="287"/>
      <c r="HY282" s="239"/>
      <c r="HZ282" s="239"/>
      <c r="IA282" s="239"/>
      <c r="IB282" s="239"/>
      <c r="IC282" s="239"/>
      <c r="ID282" s="239"/>
      <c r="IE282" s="203"/>
      <c r="IF282" s="203"/>
      <c r="IG282" s="203"/>
      <c r="IH282" s="239"/>
      <c r="II282" s="203"/>
      <c r="IJ282" s="239"/>
      <c r="IZ282" s="239"/>
      <c r="JA282" s="202" t="s">
        <v>422</v>
      </c>
      <c r="JB282" s="239"/>
      <c r="JC282" s="239"/>
    </row>
    <row r="283" spans="1:263" s="198" customFormat="1" ht="15" x14ac:dyDescent="0.25">
      <c r="A283" s="265"/>
      <c r="B283" s="201"/>
      <c r="C283" s="422" t="s">
        <v>426</v>
      </c>
      <c r="D283" s="422"/>
      <c r="E283" s="422"/>
      <c r="F283" s="422"/>
      <c r="G283" s="422"/>
      <c r="H283" s="422"/>
      <c r="I283" s="422"/>
      <c r="J283" s="422"/>
      <c r="K283" s="422"/>
      <c r="L283" s="422"/>
      <c r="M283" s="422"/>
      <c r="N283" s="422"/>
      <c r="O283" s="422"/>
      <c r="P283" s="286">
        <v>217352.66</v>
      </c>
      <c r="HY283" s="239"/>
      <c r="HZ283" s="239"/>
      <c r="IA283" s="239"/>
      <c r="IB283" s="239"/>
      <c r="IC283" s="239"/>
      <c r="ID283" s="239"/>
      <c r="IE283" s="203"/>
      <c r="IF283" s="203"/>
      <c r="IG283" s="203"/>
      <c r="IH283" s="239"/>
      <c r="II283" s="203"/>
      <c r="IJ283" s="239"/>
      <c r="IZ283" s="239"/>
      <c r="JA283" s="202" t="s">
        <v>426</v>
      </c>
      <c r="JB283" s="239"/>
      <c r="JC283" s="239"/>
    </row>
    <row r="284" spans="1:263" s="198" customFormat="1" ht="15" x14ac:dyDescent="0.25">
      <c r="A284" s="265"/>
      <c r="B284" s="201"/>
      <c r="C284" s="422" t="s">
        <v>427</v>
      </c>
      <c r="D284" s="422"/>
      <c r="E284" s="422"/>
      <c r="F284" s="422"/>
      <c r="G284" s="422"/>
      <c r="H284" s="422"/>
      <c r="I284" s="422"/>
      <c r="J284" s="422"/>
      <c r="K284" s="422"/>
      <c r="L284" s="422"/>
      <c r="M284" s="422"/>
      <c r="N284" s="422"/>
      <c r="O284" s="422"/>
      <c r="P284" s="286">
        <v>73405.52</v>
      </c>
      <c r="HY284" s="239"/>
      <c r="HZ284" s="239"/>
      <c r="IA284" s="239"/>
      <c r="IB284" s="239"/>
      <c r="IC284" s="239"/>
      <c r="ID284" s="239"/>
      <c r="IE284" s="203"/>
      <c r="IF284" s="203"/>
      <c r="IG284" s="203"/>
      <c r="IH284" s="239"/>
      <c r="II284" s="203"/>
      <c r="IJ284" s="239"/>
      <c r="IZ284" s="239"/>
      <c r="JA284" s="202" t="s">
        <v>427</v>
      </c>
      <c r="JB284" s="239"/>
      <c r="JC284" s="239"/>
    </row>
    <row r="285" spans="1:263" s="198" customFormat="1" ht="15" x14ac:dyDescent="0.25">
      <c r="A285" s="265"/>
      <c r="B285" s="201"/>
      <c r="C285" s="422" t="s">
        <v>519</v>
      </c>
      <c r="D285" s="422"/>
      <c r="E285" s="422"/>
      <c r="F285" s="422"/>
      <c r="G285" s="422"/>
      <c r="H285" s="422"/>
      <c r="I285" s="422"/>
      <c r="J285" s="422"/>
      <c r="K285" s="422"/>
      <c r="L285" s="422"/>
      <c r="M285" s="422"/>
      <c r="N285" s="422"/>
      <c r="O285" s="422"/>
      <c r="P285" s="286">
        <v>49999.16</v>
      </c>
      <c r="HY285" s="239"/>
      <c r="HZ285" s="239"/>
      <c r="IA285" s="239"/>
      <c r="IB285" s="239"/>
      <c r="IC285" s="239"/>
      <c r="ID285" s="239"/>
      <c r="IE285" s="203"/>
      <c r="IF285" s="203"/>
      <c r="IG285" s="203"/>
      <c r="IH285" s="239"/>
      <c r="II285" s="203"/>
      <c r="IJ285" s="239"/>
      <c r="IZ285" s="239"/>
      <c r="JA285" s="202" t="s">
        <v>519</v>
      </c>
      <c r="JB285" s="239"/>
      <c r="JC285" s="239"/>
    </row>
    <row r="286" spans="1:263" s="198" customFormat="1" ht="15" x14ac:dyDescent="0.25">
      <c r="A286" s="265"/>
      <c r="B286" s="201"/>
      <c r="C286" s="422" t="s">
        <v>428</v>
      </c>
      <c r="D286" s="422"/>
      <c r="E286" s="422"/>
      <c r="F286" s="422"/>
      <c r="G286" s="422"/>
      <c r="H286" s="422"/>
      <c r="I286" s="422"/>
      <c r="J286" s="422"/>
      <c r="K286" s="422"/>
      <c r="L286" s="422"/>
      <c r="M286" s="422"/>
      <c r="N286" s="422"/>
      <c r="O286" s="422"/>
      <c r="P286" s="286">
        <v>3250094.35</v>
      </c>
      <c r="HY286" s="239"/>
      <c r="HZ286" s="239"/>
      <c r="IA286" s="239"/>
      <c r="IB286" s="239"/>
      <c r="IC286" s="239"/>
      <c r="ID286" s="239"/>
      <c r="IE286" s="203"/>
      <c r="IF286" s="203"/>
      <c r="IG286" s="203"/>
      <c r="IH286" s="239"/>
      <c r="II286" s="203"/>
      <c r="IJ286" s="239"/>
      <c r="IZ286" s="239"/>
      <c r="JA286" s="202" t="s">
        <v>428</v>
      </c>
      <c r="JB286" s="239"/>
      <c r="JC286" s="239"/>
    </row>
    <row r="287" spans="1:263" s="198" customFormat="1" ht="15" x14ac:dyDescent="0.25">
      <c r="A287" s="265"/>
      <c r="B287" s="201"/>
      <c r="C287" s="422" t="s">
        <v>429</v>
      </c>
      <c r="D287" s="422"/>
      <c r="E287" s="422"/>
      <c r="F287" s="422"/>
      <c r="G287" s="422"/>
      <c r="H287" s="422"/>
      <c r="I287" s="422"/>
      <c r="J287" s="422"/>
      <c r="K287" s="422"/>
      <c r="L287" s="422"/>
      <c r="M287" s="422"/>
      <c r="N287" s="422"/>
      <c r="O287" s="422"/>
      <c r="P287" s="286">
        <v>275372.38</v>
      </c>
      <c r="HY287" s="239"/>
      <c r="HZ287" s="239"/>
      <c r="IA287" s="239"/>
      <c r="IB287" s="239"/>
      <c r="IC287" s="239"/>
      <c r="ID287" s="239"/>
      <c r="IE287" s="203"/>
      <c r="IF287" s="203"/>
      <c r="IG287" s="203"/>
      <c r="IH287" s="239"/>
      <c r="II287" s="203"/>
      <c r="IJ287" s="239"/>
      <c r="IZ287" s="239"/>
      <c r="JA287" s="202" t="s">
        <v>429</v>
      </c>
      <c r="JB287" s="239"/>
      <c r="JC287" s="239"/>
    </row>
    <row r="288" spans="1:263" s="198" customFormat="1" ht="15" x14ac:dyDescent="0.25">
      <c r="A288" s="265"/>
      <c r="B288" s="201"/>
      <c r="C288" s="422" t="s">
        <v>430</v>
      </c>
      <c r="D288" s="422"/>
      <c r="E288" s="422"/>
      <c r="F288" s="422"/>
      <c r="G288" s="422"/>
      <c r="H288" s="422"/>
      <c r="I288" s="422"/>
      <c r="J288" s="422"/>
      <c r="K288" s="422"/>
      <c r="L288" s="422"/>
      <c r="M288" s="422"/>
      <c r="N288" s="422"/>
      <c r="O288" s="422"/>
      <c r="P288" s="286">
        <v>160411.09</v>
      </c>
      <c r="HY288" s="239"/>
      <c r="HZ288" s="239"/>
      <c r="IA288" s="239"/>
      <c r="IB288" s="239"/>
      <c r="IC288" s="239"/>
      <c r="ID288" s="239"/>
      <c r="IE288" s="203"/>
      <c r="IF288" s="203"/>
      <c r="IG288" s="203"/>
      <c r="IH288" s="239"/>
      <c r="II288" s="203"/>
      <c r="IJ288" s="239"/>
      <c r="IZ288" s="239"/>
      <c r="JA288" s="202" t="s">
        <v>430</v>
      </c>
      <c r="JB288" s="239"/>
      <c r="JC288" s="239"/>
    </row>
    <row r="289" spans="1:266" s="198" customFormat="1" ht="15" x14ac:dyDescent="0.25">
      <c r="A289" s="265"/>
      <c r="B289" s="201"/>
      <c r="C289" s="422" t="s">
        <v>431</v>
      </c>
      <c r="D289" s="422"/>
      <c r="E289" s="422"/>
      <c r="F289" s="422"/>
      <c r="G289" s="422"/>
      <c r="H289" s="422"/>
      <c r="I289" s="422"/>
      <c r="J289" s="422"/>
      <c r="K289" s="422"/>
      <c r="L289" s="422"/>
      <c r="M289" s="422"/>
      <c r="N289" s="422"/>
      <c r="O289" s="422"/>
      <c r="P289" s="286">
        <v>267351.82</v>
      </c>
      <c r="HY289" s="239"/>
      <c r="HZ289" s="239"/>
      <c r="IA289" s="239"/>
      <c r="IB289" s="239"/>
      <c r="IC289" s="239"/>
      <c r="ID289" s="239"/>
      <c r="IE289" s="203"/>
      <c r="IF289" s="203"/>
      <c r="IG289" s="203"/>
      <c r="IH289" s="239"/>
      <c r="II289" s="203"/>
      <c r="IJ289" s="239"/>
      <c r="IZ289" s="239"/>
      <c r="JA289" s="202" t="s">
        <v>431</v>
      </c>
      <c r="JB289" s="239"/>
      <c r="JC289" s="239"/>
    </row>
    <row r="290" spans="1:266" s="198" customFormat="1" ht="15" x14ac:dyDescent="0.25">
      <c r="A290" s="265"/>
      <c r="B290" s="201"/>
      <c r="C290" s="422" t="s">
        <v>580</v>
      </c>
      <c r="D290" s="422"/>
      <c r="E290" s="422"/>
      <c r="F290" s="422"/>
      <c r="G290" s="422"/>
      <c r="H290" s="422"/>
      <c r="I290" s="422"/>
      <c r="J290" s="422"/>
      <c r="K290" s="422"/>
      <c r="L290" s="422"/>
      <c r="M290" s="422"/>
      <c r="N290" s="422"/>
      <c r="O290" s="422"/>
      <c r="P290" s="286">
        <v>275372.38</v>
      </c>
      <c r="HY290" s="239"/>
      <c r="HZ290" s="239"/>
      <c r="IA290" s="239"/>
      <c r="IB290" s="239"/>
      <c r="IC290" s="239"/>
      <c r="ID290" s="239"/>
      <c r="IE290" s="203"/>
      <c r="IF290" s="203"/>
      <c r="IG290" s="203"/>
      <c r="IH290" s="239"/>
      <c r="II290" s="203"/>
      <c r="IJ290" s="239"/>
      <c r="IZ290" s="239"/>
      <c r="JA290" s="202" t="s">
        <v>580</v>
      </c>
      <c r="JB290" s="239"/>
      <c r="JC290" s="239"/>
    </row>
    <row r="291" spans="1:266" s="198" customFormat="1" ht="15" x14ac:dyDescent="0.25">
      <c r="A291" s="265"/>
      <c r="B291" s="201"/>
      <c r="C291" s="422" t="s">
        <v>581</v>
      </c>
      <c r="D291" s="422"/>
      <c r="E291" s="422"/>
      <c r="F291" s="422"/>
      <c r="G291" s="422"/>
      <c r="H291" s="422"/>
      <c r="I291" s="422"/>
      <c r="J291" s="422"/>
      <c r="K291" s="422"/>
      <c r="L291" s="422"/>
      <c r="M291" s="422"/>
      <c r="N291" s="422"/>
      <c r="O291" s="422"/>
      <c r="P291" s="286">
        <v>160411.09</v>
      </c>
      <c r="HY291" s="239"/>
      <c r="HZ291" s="239"/>
      <c r="IA291" s="239"/>
      <c r="IB291" s="239"/>
      <c r="IC291" s="239"/>
      <c r="ID291" s="239"/>
      <c r="IE291" s="203"/>
      <c r="IF291" s="203"/>
      <c r="IG291" s="203"/>
      <c r="IH291" s="239"/>
      <c r="II291" s="203"/>
      <c r="IJ291" s="239"/>
      <c r="IZ291" s="239"/>
      <c r="JA291" s="202" t="s">
        <v>581</v>
      </c>
      <c r="JB291" s="239"/>
      <c r="JC291" s="239"/>
    </row>
    <row r="292" spans="1:266" s="198" customFormat="1" ht="15" x14ac:dyDescent="0.25">
      <c r="A292" s="265"/>
      <c r="B292" s="282"/>
      <c r="C292" s="419" t="s">
        <v>589</v>
      </c>
      <c r="D292" s="419"/>
      <c r="E292" s="419"/>
      <c r="F292" s="419"/>
      <c r="G292" s="419"/>
      <c r="H292" s="419"/>
      <c r="I292" s="419"/>
      <c r="J292" s="419"/>
      <c r="K292" s="419"/>
      <c r="L292" s="419"/>
      <c r="M292" s="419"/>
      <c r="N292" s="419"/>
      <c r="O292" s="419"/>
      <c r="P292" s="288">
        <v>4026635.16</v>
      </c>
      <c r="Q292" s="289"/>
      <c r="R292" s="290"/>
      <c r="HY292" s="239"/>
      <c r="HZ292" s="239"/>
      <c r="IA292" s="239"/>
      <c r="IB292" s="239"/>
      <c r="IC292" s="239"/>
      <c r="ID292" s="239"/>
      <c r="IE292" s="203"/>
      <c r="IF292" s="203"/>
      <c r="IG292" s="203"/>
      <c r="IH292" s="239"/>
      <c r="II292" s="203"/>
      <c r="IJ292" s="239"/>
      <c r="IZ292" s="239"/>
      <c r="JB292" s="239" t="s">
        <v>589</v>
      </c>
      <c r="JC292" s="239"/>
    </row>
    <row r="293" spans="1:266" s="198" customFormat="1" ht="0.75" customHeight="1" x14ac:dyDescent="0.25">
      <c r="A293" s="291"/>
      <c r="B293" s="292"/>
      <c r="C293" s="293"/>
      <c r="D293" s="293"/>
      <c r="E293" s="293"/>
      <c r="F293" s="293"/>
      <c r="G293" s="293"/>
      <c r="H293" s="293"/>
      <c r="I293" s="293"/>
      <c r="J293" s="293"/>
      <c r="K293" s="294"/>
      <c r="L293" s="293"/>
      <c r="M293" s="293"/>
      <c r="N293" s="293"/>
      <c r="O293" s="293"/>
      <c r="P293" s="295"/>
      <c r="Q293" s="296"/>
      <c r="R293" s="290"/>
      <c r="HY293" s="239"/>
      <c r="HZ293" s="239"/>
      <c r="IA293" s="239"/>
      <c r="IB293" s="239"/>
      <c r="IC293" s="239"/>
      <c r="ID293" s="239"/>
      <c r="IE293" s="203"/>
      <c r="IF293" s="203"/>
      <c r="IG293" s="203"/>
      <c r="IH293" s="239"/>
      <c r="II293" s="203"/>
      <c r="IJ293" s="239"/>
      <c r="IZ293" s="239"/>
      <c r="JB293" s="239"/>
      <c r="JC293" s="239"/>
    </row>
    <row r="294" spans="1:266" s="198" customFormat="1" ht="15" x14ac:dyDescent="0.25">
      <c r="A294" s="265"/>
      <c r="B294" s="282"/>
      <c r="C294" s="419" t="s">
        <v>420</v>
      </c>
      <c r="D294" s="419"/>
      <c r="E294" s="419"/>
      <c r="F294" s="419"/>
      <c r="G294" s="419"/>
      <c r="H294" s="419"/>
      <c r="I294" s="419"/>
      <c r="J294" s="419"/>
      <c r="K294" s="419"/>
      <c r="L294" s="419"/>
      <c r="M294" s="419"/>
      <c r="N294" s="419"/>
      <c r="O294" s="419"/>
      <c r="P294" s="283"/>
      <c r="Q294" s="284"/>
      <c r="R294" s="285"/>
      <c r="JE294" s="239" t="s">
        <v>420</v>
      </c>
    </row>
    <row r="295" spans="1:266" s="198" customFormat="1" ht="15" x14ac:dyDescent="0.25">
      <c r="A295" s="265"/>
      <c r="B295" s="201"/>
      <c r="C295" s="422" t="s">
        <v>516</v>
      </c>
      <c r="D295" s="422"/>
      <c r="E295" s="422"/>
      <c r="F295" s="422"/>
      <c r="G295" s="422"/>
      <c r="H295" s="422"/>
      <c r="I295" s="422"/>
      <c r="J295" s="422"/>
      <c r="K295" s="422"/>
      <c r="L295" s="422"/>
      <c r="M295" s="422"/>
      <c r="N295" s="422"/>
      <c r="O295" s="422"/>
      <c r="P295" s="286">
        <v>22754163.25</v>
      </c>
      <c r="Q295" s="284"/>
      <c r="R295" s="299"/>
      <c r="JE295" s="239"/>
      <c r="JF295" s="202" t="s">
        <v>516</v>
      </c>
    </row>
    <row r="296" spans="1:266" s="198" customFormat="1" ht="15" x14ac:dyDescent="0.25">
      <c r="A296" s="265"/>
      <c r="B296" s="201"/>
      <c r="C296" s="422" t="s">
        <v>422</v>
      </c>
      <c r="D296" s="422"/>
      <c r="E296" s="422"/>
      <c r="F296" s="422"/>
      <c r="G296" s="422"/>
      <c r="H296" s="422"/>
      <c r="I296" s="422"/>
      <c r="J296" s="422"/>
      <c r="K296" s="422"/>
      <c r="L296" s="422"/>
      <c r="M296" s="422"/>
      <c r="N296" s="422"/>
      <c r="O296" s="422"/>
      <c r="P296" s="287"/>
      <c r="Q296" s="284"/>
      <c r="R296" s="299"/>
      <c r="JE296" s="239"/>
      <c r="JF296" s="202" t="s">
        <v>422</v>
      </c>
    </row>
    <row r="297" spans="1:266" s="198" customFormat="1" ht="15" x14ac:dyDescent="0.25">
      <c r="A297" s="265"/>
      <c r="B297" s="201"/>
      <c r="C297" s="422" t="s">
        <v>423</v>
      </c>
      <c r="D297" s="422"/>
      <c r="E297" s="422"/>
      <c r="F297" s="422"/>
      <c r="G297" s="422"/>
      <c r="H297" s="422"/>
      <c r="I297" s="422"/>
      <c r="J297" s="422"/>
      <c r="K297" s="422"/>
      <c r="L297" s="422"/>
      <c r="M297" s="422"/>
      <c r="N297" s="422"/>
      <c r="O297" s="422"/>
      <c r="P297" s="286">
        <v>1195806.75</v>
      </c>
      <c r="Q297" s="284"/>
      <c r="R297" s="299"/>
      <c r="JE297" s="239"/>
      <c r="JF297" s="202" t="s">
        <v>423</v>
      </c>
    </row>
    <row r="298" spans="1:266" s="198" customFormat="1" ht="15" x14ac:dyDescent="0.25">
      <c r="A298" s="265"/>
      <c r="B298" s="201"/>
      <c r="C298" s="422" t="s">
        <v>424</v>
      </c>
      <c r="D298" s="422"/>
      <c r="E298" s="422"/>
      <c r="F298" s="422"/>
      <c r="G298" s="422"/>
      <c r="H298" s="422"/>
      <c r="I298" s="422"/>
      <c r="J298" s="422"/>
      <c r="K298" s="422"/>
      <c r="L298" s="422"/>
      <c r="M298" s="422"/>
      <c r="N298" s="422"/>
      <c r="O298" s="422"/>
      <c r="P298" s="286">
        <v>401528.93</v>
      </c>
      <c r="Q298" s="284"/>
      <c r="R298" s="299"/>
      <c r="JE298" s="239"/>
      <c r="JF298" s="202" t="s">
        <v>424</v>
      </c>
    </row>
    <row r="299" spans="1:266" s="198" customFormat="1" ht="15" x14ac:dyDescent="0.25">
      <c r="A299" s="265"/>
      <c r="B299" s="201"/>
      <c r="C299" s="422" t="s">
        <v>517</v>
      </c>
      <c r="D299" s="422"/>
      <c r="E299" s="422"/>
      <c r="F299" s="422"/>
      <c r="G299" s="422"/>
      <c r="H299" s="422"/>
      <c r="I299" s="422"/>
      <c r="J299" s="422"/>
      <c r="K299" s="422"/>
      <c r="L299" s="422"/>
      <c r="M299" s="422"/>
      <c r="N299" s="422"/>
      <c r="O299" s="422"/>
      <c r="P299" s="286">
        <v>273762.53000000003</v>
      </c>
      <c r="Q299" s="284"/>
      <c r="R299" s="299"/>
      <c r="JE299" s="239"/>
      <c r="JF299" s="202" t="s">
        <v>517</v>
      </c>
    </row>
    <row r="300" spans="1:266" s="198" customFormat="1" ht="15" x14ac:dyDescent="0.25">
      <c r="A300" s="265"/>
      <c r="B300" s="201"/>
      <c r="C300" s="422" t="s">
        <v>425</v>
      </c>
      <c r="D300" s="422"/>
      <c r="E300" s="422"/>
      <c r="F300" s="422"/>
      <c r="G300" s="422"/>
      <c r="H300" s="422"/>
      <c r="I300" s="422"/>
      <c r="J300" s="422"/>
      <c r="K300" s="422"/>
      <c r="L300" s="422"/>
      <c r="M300" s="422"/>
      <c r="N300" s="422"/>
      <c r="O300" s="422"/>
      <c r="P300" s="286">
        <v>20883065.039999999</v>
      </c>
      <c r="Q300" s="284"/>
      <c r="R300" s="299"/>
      <c r="JE300" s="239"/>
      <c r="JF300" s="202" t="s">
        <v>425</v>
      </c>
    </row>
    <row r="301" spans="1:266" s="198" customFormat="1" ht="15" x14ac:dyDescent="0.25">
      <c r="A301" s="265"/>
      <c r="B301" s="201"/>
      <c r="C301" s="422" t="s">
        <v>518</v>
      </c>
      <c r="D301" s="422"/>
      <c r="E301" s="422"/>
      <c r="F301" s="422"/>
      <c r="G301" s="422"/>
      <c r="H301" s="422"/>
      <c r="I301" s="422"/>
      <c r="J301" s="422"/>
      <c r="K301" s="422"/>
      <c r="L301" s="422"/>
      <c r="M301" s="422"/>
      <c r="N301" s="422"/>
      <c r="O301" s="422"/>
      <c r="P301" s="286">
        <v>25149561.199999999</v>
      </c>
      <c r="Q301" s="284"/>
      <c r="R301" s="299"/>
      <c r="JE301" s="239"/>
      <c r="JF301" s="202" t="s">
        <v>518</v>
      </c>
    </row>
    <row r="302" spans="1:266" s="198" customFormat="1" ht="15" x14ac:dyDescent="0.25">
      <c r="A302" s="265"/>
      <c r="B302" s="201"/>
      <c r="C302" s="422" t="s">
        <v>422</v>
      </c>
      <c r="D302" s="422"/>
      <c r="E302" s="422"/>
      <c r="F302" s="422"/>
      <c r="G302" s="422"/>
      <c r="H302" s="422"/>
      <c r="I302" s="422"/>
      <c r="J302" s="422"/>
      <c r="K302" s="422"/>
      <c r="L302" s="422"/>
      <c r="M302" s="422"/>
      <c r="N302" s="422"/>
      <c r="O302" s="422"/>
      <c r="P302" s="287"/>
      <c r="Q302" s="284"/>
      <c r="R302" s="299"/>
      <c r="JE302" s="239"/>
      <c r="JF302" s="202" t="s">
        <v>422</v>
      </c>
    </row>
    <row r="303" spans="1:266" s="198" customFormat="1" ht="15" x14ac:dyDescent="0.25">
      <c r="A303" s="265"/>
      <c r="B303" s="201"/>
      <c r="C303" s="422" t="s">
        <v>426</v>
      </c>
      <c r="D303" s="422"/>
      <c r="E303" s="422"/>
      <c r="F303" s="422"/>
      <c r="G303" s="422"/>
      <c r="H303" s="422"/>
      <c r="I303" s="422"/>
      <c r="J303" s="422"/>
      <c r="K303" s="422"/>
      <c r="L303" s="422"/>
      <c r="M303" s="422"/>
      <c r="N303" s="422"/>
      <c r="O303" s="422"/>
      <c r="P303" s="286">
        <v>1195806.75</v>
      </c>
      <c r="Q303" s="284"/>
      <c r="R303" s="299"/>
      <c r="JE303" s="239"/>
      <c r="JF303" s="202" t="s">
        <v>426</v>
      </c>
    </row>
    <row r="304" spans="1:266" s="198" customFormat="1" ht="15" x14ac:dyDescent="0.25">
      <c r="A304" s="265"/>
      <c r="B304" s="201"/>
      <c r="C304" s="422" t="s">
        <v>427</v>
      </c>
      <c r="D304" s="422"/>
      <c r="E304" s="422"/>
      <c r="F304" s="422"/>
      <c r="G304" s="422"/>
      <c r="H304" s="422"/>
      <c r="I304" s="422"/>
      <c r="J304" s="422"/>
      <c r="K304" s="422"/>
      <c r="L304" s="422"/>
      <c r="M304" s="422"/>
      <c r="N304" s="422"/>
      <c r="O304" s="422"/>
      <c r="P304" s="286">
        <v>401528.93</v>
      </c>
      <c r="Q304" s="284"/>
      <c r="R304" s="299"/>
      <c r="JE304" s="239"/>
      <c r="JF304" s="202" t="s">
        <v>427</v>
      </c>
    </row>
    <row r="305" spans="1:294" s="198" customFormat="1" ht="15" x14ac:dyDescent="0.25">
      <c r="A305" s="265"/>
      <c r="B305" s="201"/>
      <c r="C305" s="422" t="s">
        <v>519</v>
      </c>
      <c r="D305" s="422"/>
      <c r="E305" s="422"/>
      <c r="F305" s="422"/>
      <c r="G305" s="422"/>
      <c r="H305" s="422"/>
      <c r="I305" s="422"/>
      <c r="J305" s="422"/>
      <c r="K305" s="422"/>
      <c r="L305" s="422"/>
      <c r="M305" s="422"/>
      <c r="N305" s="422"/>
      <c r="O305" s="422"/>
      <c r="P305" s="286">
        <v>273762.53000000003</v>
      </c>
      <c r="Q305" s="284"/>
      <c r="R305" s="299"/>
      <c r="JE305" s="239"/>
      <c r="JF305" s="202" t="s">
        <v>519</v>
      </c>
    </row>
    <row r="306" spans="1:294" s="198" customFormat="1" ht="15" x14ac:dyDescent="0.25">
      <c r="A306" s="265"/>
      <c r="B306" s="201"/>
      <c r="C306" s="422" t="s">
        <v>428</v>
      </c>
      <c r="D306" s="422"/>
      <c r="E306" s="422"/>
      <c r="F306" s="422"/>
      <c r="G306" s="422"/>
      <c r="H306" s="422"/>
      <c r="I306" s="422"/>
      <c r="J306" s="422"/>
      <c r="K306" s="422"/>
      <c r="L306" s="422"/>
      <c r="M306" s="422"/>
      <c r="N306" s="422"/>
      <c r="O306" s="422"/>
      <c r="P306" s="286">
        <v>20883065.039999999</v>
      </c>
      <c r="Q306" s="284"/>
      <c r="R306" s="299"/>
      <c r="JE306" s="239"/>
      <c r="JF306" s="202" t="s">
        <v>428</v>
      </c>
    </row>
    <row r="307" spans="1:294" s="198" customFormat="1" ht="15" x14ac:dyDescent="0.25">
      <c r="A307" s="265"/>
      <c r="B307" s="201"/>
      <c r="C307" s="422" t="s">
        <v>429</v>
      </c>
      <c r="D307" s="422"/>
      <c r="E307" s="422"/>
      <c r="F307" s="422"/>
      <c r="G307" s="422"/>
      <c r="H307" s="422"/>
      <c r="I307" s="422"/>
      <c r="J307" s="422"/>
      <c r="K307" s="422"/>
      <c r="L307" s="422"/>
      <c r="M307" s="422"/>
      <c r="N307" s="422"/>
      <c r="O307" s="422"/>
      <c r="P307" s="286">
        <v>1513656.38</v>
      </c>
      <c r="Q307" s="284"/>
      <c r="R307" s="299"/>
      <c r="JE307" s="239"/>
      <c r="JF307" s="202" t="s">
        <v>429</v>
      </c>
    </row>
    <row r="308" spans="1:294" s="198" customFormat="1" ht="15" x14ac:dyDescent="0.25">
      <c r="A308" s="265"/>
      <c r="B308" s="201"/>
      <c r="C308" s="422" t="s">
        <v>430</v>
      </c>
      <c r="D308" s="422"/>
      <c r="E308" s="422"/>
      <c r="F308" s="422"/>
      <c r="G308" s="422"/>
      <c r="H308" s="422"/>
      <c r="I308" s="422"/>
      <c r="J308" s="422"/>
      <c r="K308" s="422"/>
      <c r="L308" s="422"/>
      <c r="M308" s="422"/>
      <c r="N308" s="422"/>
      <c r="O308" s="422"/>
      <c r="P308" s="286">
        <v>881741.57</v>
      </c>
      <c r="Q308" s="284"/>
      <c r="R308" s="299"/>
      <c r="JE308" s="239"/>
      <c r="JF308" s="202" t="s">
        <v>430</v>
      </c>
    </row>
    <row r="309" spans="1:294" s="198" customFormat="1" ht="15" x14ac:dyDescent="0.25">
      <c r="A309" s="265"/>
      <c r="B309" s="201"/>
      <c r="C309" s="422" t="s">
        <v>520</v>
      </c>
      <c r="D309" s="422"/>
      <c r="E309" s="422"/>
      <c r="F309" s="422"/>
      <c r="G309" s="422"/>
      <c r="H309" s="422"/>
      <c r="I309" s="422"/>
      <c r="J309" s="422"/>
      <c r="K309" s="422"/>
      <c r="L309" s="422"/>
      <c r="M309" s="422"/>
      <c r="N309" s="422"/>
      <c r="O309" s="422"/>
      <c r="P309" s="286">
        <v>1469569.28</v>
      </c>
      <c r="Q309" s="284"/>
      <c r="R309" s="299"/>
      <c r="JE309" s="239"/>
      <c r="JF309" s="202" t="s">
        <v>520</v>
      </c>
    </row>
    <row r="310" spans="1:294" s="198" customFormat="1" ht="15" x14ac:dyDescent="0.25">
      <c r="A310" s="265"/>
      <c r="B310" s="201"/>
      <c r="C310" s="422" t="s">
        <v>521</v>
      </c>
      <c r="D310" s="422"/>
      <c r="E310" s="422"/>
      <c r="F310" s="422"/>
      <c r="G310" s="422"/>
      <c r="H310" s="422"/>
      <c r="I310" s="422"/>
      <c r="J310" s="422"/>
      <c r="K310" s="422"/>
      <c r="L310" s="422"/>
      <c r="M310" s="422"/>
      <c r="N310" s="422"/>
      <c r="O310" s="422"/>
      <c r="P310" s="286">
        <v>1513656.38</v>
      </c>
      <c r="Q310" s="284"/>
      <c r="R310" s="299"/>
      <c r="JE310" s="239"/>
      <c r="JF310" s="202" t="s">
        <v>521</v>
      </c>
    </row>
    <row r="311" spans="1:294" s="198" customFormat="1" ht="15" x14ac:dyDescent="0.25">
      <c r="A311" s="265"/>
      <c r="B311" s="201"/>
      <c r="C311" s="422" t="s">
        <v>522</v>
      </c>
      <c r="D311" s="422"/>
      <c r="E311" s="422"/>
      <c r="F311" s="422"/>
      <c r="G311" s="422"/>
      <c r="H311" s="422"/>
      <c r="I311" s="422"/>
      <c r="J311" s="422"/>
      <c r="K311" s="422"/>
      <c r="L311" s="422"/>
      <c r="M311" s="422"/>
      <c r="N311" s="422"/>
      <c r="O311" s="422"/>
      <c r="P311" s="286">
        <v>881741.57</v>
      </c>
      <c r="Q311" s="284"/>
      <c r="R311" s="299"/>
      <c r="JE311" s="239"/>
      <c r="JF311" s="202" t="s">
        <v>522</v>
      </c>
    </row>
    <row r="312" spans="1:294" s="198" customFormat="1" ht="15" x14ac:dyDescent="0.25">
      <c r="A312" s="265"/>
      <c r="B312" s="201"/>
      <c r="C312" s="422" t="s">
        <v>523</v>
      </c>
      <c r="D312" s="422"/>
      <c r="E312" s="422"/>
      <c r="F312" s="422"/>
      <c r="G312" s="422"/>
      <c r="H312" s="422"/>
      <c r="I312" s="422"/>
      <c r="J312" s="422"/>
      <c r="K312" s="422"/>
      <c r="L312" s="422"/>
      <c r="M312" s="422"/>
      <c r="N312" s="422"/>
      <c r="O312" s="422"/>
      <c r="P312" s="286">
        <v>5029912.24</v>
      </c>
      <c r="JE312" s="239"/>
      <c r="JG312" s="202" t="s">
        <v>523</v>
      </c>
    </row>
    <row r="313" spans="1:294" s="198" customFormat="1" ht="15" x14ac:dyDescent="0.25">
      <c r="A313" s="265"/>
      <c r="B313" s="282"/>
      <c r="C313" s="419" t="s">
        <v>524</v>
      </c>
      <c r="D313" s="419"/>
      <c r="E313" s="419"/>
      <c r="F313" s="419"/>
      <c r="G313" s="419"/>
      <c r="H313" s="419"/>
      <c r="I313" s="419"/>
      <c r="J313" s="419"/>
      <c r="K313" s="419"/>
      <c r="L313" s="419"/>
      <c r="M313" s="419"/>
      <c r="N313" s="419"/>
      <c r="O313" s="419"/>
      <c r="P313" s="288">
        <v>30179473.440000001</v>
      </c>
      <c r="JE313" s="239"/>
      <c r="JH313" s="239" t="s">
        <v>524</v>
      </c>
    </row>
    <row r="314" spans="1:294" s="198" customFormat="1" ht="15.75" hidden="1" customHeight="1" x14ac:dyDescent="0.25">
      <c r="A314" s="196"/>
      <c r="B314" s="300"/>
      <c r="C314" s="301"/>
      <c r="D314" s="301"/>
      <c r="E314" s="301"/>
      <c r="F314" s="301"/>
      <c r="G314" s="301"/>
      <c r="H314" s="301"/>
      <c r="I314" s="301"/>
      <c r="J314" s="301"/>
      <c r="K314" s="301"/>
      <c r="L314" s="301"/>
      <c r="M314" s="301"/>
      <c r="N314" s="302"/>
      <c r="O314" s="303"/>
      <c r="P314" s="304"/>
    </row>
    <row r="315" spans="1:294" s="307" customFormat="1" ht="14.25" customHeight="1" x14ac:dyDescent="0.2">
      <c r="A315" s="305"/>
      <c r="B315" s="305"/>
      <c r="C315" s="305"/>
      <c r="D315" s="305"/>
      <c r="E315" s="305"/>
      <c r="F315" s="305"/>
      <c r="G315" s="305"/>
      <c r="H315" s="305"/>
      <c r="I315" s="305"/>
      <c r="J315" s="305"/>
      <c r="K315" s="305"/>
      <c r="L315" s="305"/>
      <c r="M315" s="305"/>
      <c r="N315" s="305"/>
      <c r="O315" s="305"/>
      <c r="P315" s="305"/>
      <c r="Q315" s="306"/>
      <c r="R315" s="306"/>
      <c r="AB315" s="308"/>
      <c r="AC315" s="308"/>
      <c r="AD315" s="308"/>
      <c r="AE315" s="308"/>
      <c r="AF315" s="308"/>
      <c r="AG315" s="308"/>
      <c r="AH315" s="308"/>
      <c r="AI315" s="308"/>
      <c r="AJ315" s="308"/>
      <c r="AK315" s="308"/>
      <c r="AL315" s="308"/>
      <c r="AM315" s="308"/>
      <c r="AN315" s="308"/>
      <c r="AO315" s="308"/>
      <c r="AP315" s="308"/>
      <c r="AQ315" s="308"/>
      <c r="AR315" s="308"/>
      <c r="AS315" s="308"/>
      <c r="AT315" s="308"/>
      <c r="AU315" s="308"/>
      <c r="AV315" s="308"/>
      <c r="AW315" s="308"/>
      <c r="AX315" s="308"/>
      <c r="AY315" s="308"/>
      <c r="AZ315" s="308"/>
      <c r="BA315" s="308"/>
      <c r="BB315" s="308"/>
      <c r="BC315" s="308"/>
      <c r="BD315" s="308"/>
      <c r="BE315" s="308"/>
      <c r="BF315" s="308"/>
      <c r="BG315" s="308"/>
      <c r="BH315" s="308"/>
      <c r="BI315" s="308"/>
      <c r="BJ315" s="308"/>
      <c r="BK315" s="308"/>
      <c r="BL315" s="308"/>
      <c r="BM315" s="308"/>
      <c r="BN315" s="308"/>
      <c r="BO315" s="308"/>
      <c r="BP315" s="308"/>
      <c r="BQ315" s="308"/>
      <c r="BR315" s="308"/>
      <c r="BS315" s="308"/>
      <c r="BT315" s="308"/>
      <c r="BU315" s="308"/>
      <c r="BV315" s="308"/>
      <c r="BW315" s="308"/>
      <c r="BX315" s="308"/>
      <c r="BY315" s="308"/>
      <c r="BZ315" s="308"/>
      <c r="CA315" s="308"/>
      <c r="CB315" s="308"/>
      <c r="CC315" s="308"/>
      <c r="CD315" s="308"/>
      <c r="CE315" s="308"/>
      <c r="CF315" s="308"/>
      <c r="CG315" s="308"/>
      <c r="CH315" s="308"/>
      <c r="CI315" s="308"/>
      <c r="CJ315" s="308"/>
      <c r="CK315" s="308"/>
      <c r="CL315" s="308"/>
      <c r="CM315" s="308"/>
      <c r="CN315" s="308"/>
      <c r="CO315" s="308"/>
      <c r="CP315" s="308"/>
      <c r="CQ315" s="308"/>
      <c r="CR315" s="308"/>
      <c r="CS315" s="308"/>
      <c r="CT315" s="308"/>
      <c r="CU315" s="308"/>
      <c r="CV315" s="308"/>
      <c r="CW315" s="308"/>
      <c r="CX315" s="308"/>
      <c r="CY315" s="308"/>
      <c r="CZ315" s="308"/>
      <c r="DA315" s="308"/>
      <c r="DB315" s="308"/>
      <c r="DC315" s="308"/>
      <c r="DD315" s="308"/>
      <c r="DE315" s="308"/>
      <c r="DF315" s="308"/>
      <c r="DG315" s="308"/>
      <c r="DH315" s="308"/>
      <c r="DI315" s="308"/>
      <c r="DJ315" s="308"/>
      <c r="DK315" s="308"/>
      <c r="DL315" s="308"/>
      <c r="DM315" s="308"/>
      <c r="DN315" s="308"/>
      <c r="DO315" s="308"/>
      <c r="DP315" s="308"/>
      <c r="DQ315" s="308"/>
      <c r="DR315" s="308"/>
      <c r="DS315" s="308"/>
      <c r="DT315" s="308"/>
      <c r="DU315" s="308"/>
      <c r="DV315" s="308"/>
      <c r="DW315" s="308"/>
      <c r="DX315" s="308"/>
      <c r="DY315" s="308"/>
      <c r="DZ315" s="308"/>
      <c r="EA315" s="308"/>
      <c r="EB315" s="308"/>
      <c r="EC315" s="308"/>
      <c r="ED315" s="308"/>
      <c r="EE315" s="308"/>
      <c r="EF315" s="308"/>
      <c r="EG315" s="308"/>
      <c r="EH315" s="308"/>
      <c r="EI315" s="308"/>
      <c r="EJ315" s="308"/>
      <c r="EK315" s="308"/>
      <c r="EL315" s="308"/>
      <c r="EM315" s="308"/>
      <c r="EN315" s="308"/>
      <c r="EO315" s="308"/>
      <c r="EP315" s="308"/>
      <c r="EQ315" s="308"/>
      <c r="ER315" s="308"/>
      <c r="ES315" s="308"/>
      <c r="ET315" s="308"/>
      <c r="EU315" s="308"/>
      <c r="EV315" s="308"/>
      <c r="EW315" s="308"/>
      <c r="EX315" s="308"/>
      <c r="EY315" s="308"/>
      <c r="EZ315" s="308"/>
      <c r="FA315" s="308"/>
      <c r="FB315" s="308"/>
      <c r="FC315" s="308"/>
      <c r="FD315" s="308"/>
      <c r="FE315" s="308"/>
      <c r="FF315" s="308"/>
      <c r="FG315" s="308"/>
      <c r="FH315" s="308"/>
      <c r="FI315" s="308"/>
      <c r="FJ315" s="308"/>
      <c r="FK315" s="308"/>
      <c r="FL315" s="308"/>
      <c r="FM315" s="308"/>
      <c r="FN315" s="308"/>
      <c r="FO315" s="308"/>
      <c r="FP315" s="308"/>
      <c r="FQ315" s="308"/>
      <c r="FR315" s="308"/>
      <c r="FS315" s="308"/>
      <c r="FT315" s="308"/>
      <c r="FU315" s="308"/>
      <c r="FV315" s="308"/>
      <c r="FW315" s="308"/>
      <c r="FX315" s="308"/>
      <c r="FY315" s="308"/>
      <c r="FZ315" s="308"/>
      <c r="GA315" s="308"/>
      <c r="GB315" s="308"/>
      <c r="GC315" s="308"/>
      <c r="GD315" s="308"/>
      <c r="GE315" s="308"/>
      <c r="GF315" s="308"/>
      <c r="GG315" s="308"/>
      <c r="GH315" s="308"/>
      <c r="GI315" s="308"/>
      <c r="GJ315" s="308"/>
      <c r="GK315" s="308"/>
      <c r="GL315" s="308"/>
      <c r="GM315" s="308"/>
      <c r="GN315" s="308"/>
      <c r="GO315" s="308"/>
      <c r="GP315" s="308"/>
      <c r="GQ315" s="308"/>
      <c r="GR315" s="308"/>
      <c r="GS315" s="308"/>
      <c r="GT315" s="308"/>
      <c r="GU315" s="308"/>
      <c r="GV315" s="308"/>
      <c r="GW315" s="308"/>
      <c r="GX315" s="308"/>
      <c r="GY315" s="308"/>
      <c r="GZ315" s="308"/>
      <c r="HA315" s="308"/>
      <c r="HB315" s="308"/>
      <c r="HC315" s="308"/>
      <c r="HD315" s="308"/>
      <c r="HE315" s="308"/>
      <c r="HF315" s="308"/>
      <c r="HG315" s="308"/>
      <c r="HH315" s="308"/>
      <c r="HI315" s="308"/>
      <c r="HJ315" s="308"/>
      <c r="HK315" s="308"/>
      <c r="HL315" s="308"/>
      <c r="HM315" s="308"/>
      <c r="HN315" s="308"/>
      <c r="HO315" s="308"/>
      <c r="HP315" s="308"/>
      <c r="HQ315" s="308"/>
      <c r="HR315" s="308"/>
      <c r="HS315" s="308"/>
      <c r="HT315" s="308"/>
      <c r="HU315" s="308"/>
      <c r="HV315" s="308"/>
      <c r="HW315" s="308"/>
      <c r="HX315" s="308"/>
      <c r="HY315" s="308"/>
      <c r="HZ315" s="308"/>
      <c r="IA315" s="308"/>
      <c r="IB315" s="308"/>
      <c r="IC315" s="308"/>
      <c r="ID315" s="308"/>
      <c r="IE315" s="308"/>
      <c r="IF315" s="308"/>
      <c r="IG315" s="308"/>
      <c r="IH315" s="308"/>
      <c r="II315" s="308"/>
      <c r="IJ315" s="308"/>
      <c r="IK315" s="308"/>
      <c r="IL315" s="308"/>
      <c r="IM315" s="308"/>
      <c r="IN315" s="308"/>
      <c r="IO315" s="308"/>
      <c r="IP315" s="308"/>
      <c r="IQ315" s="308"/>
      <c r="IR315" s="308"/>
      <c r="IS315" s="308"/>
      <c r="IT315" s="308"/>
      <c r="IU315" s="308"/>
      <c r="IV315" s="308"/>
      <c r="IW315" s="308"/>
      <c r="IX315" s="308"/>
      <c r="IY315" s="308"/>
      <c r="IZ315" s="308"/>
      <c r="JA315" s="308"/>
      <c r="JB315" s="308"/>
      <c r="JC315" s="308"/>
      <c r="JD315" s="308"/>
      <c r="JE315" s="308"/>
      <c r="JF315" s="308"/>
      <c r="JG315" s="308"/>
      <c r="JH315" s="308"/>
      <c r="JI315" s="308"/>
      <c r="JJ315" s="308"/>
      <c r="JK315" s="308"/>
      <c r="JL315" s="308"/>
      <c r="JM315" s="308"/>
      <c r="JN315" s="308"/>
      <c r="JO315" s="308"/>
      <c r="JP315" s="308"/>
      <c r="JQ315" s="308"/>
      <c r="JR315" s="308"/>
      <c r="JS315" s="308"/>
      <c r="JT315" s="308"/>
      <c r="JU315" s="308"/>
      <c r="JV315" s="308"/>
      <c r="JW315" s="308"/>
      <c r="JX315" s="308"/>
      <c r="JY315" s="308"/>
      <c r="JZ315" s="308"/>
      <c r="KA315" s="308"/>
      <c r="KB315" s="308"/>
      <c r="KC315" s="308"/>
      <c r="KD315" s="308"/>
      <c r="KE315" s="308"/>
      <c r="KF315" s="308"/>
      <c r="KG315" s="308"/>
      <c r="KH315" s="308"/>
    </row>
    <row r="316" spans="1:294" s="307" customFormat="1" ht="14.25" customHeight="1" x14ac:dyDescent="0.2">
      <c r="A316" s="196"/>
      <c r="B316" s="196"/>
      <c r="C316" s="196"/>
      <c r="D316" s="196"/>
      <c r="E316" s="196"/>
      <c r="F316" s="196"/>
      <c r="G316" s="196"/>
      <c r="H316" s="196"/>
      <c r="I316" s="196"/>
      <c r="J316" s="196"/>
      <c r="K316" s="196"/>
      <c r="L316" s="196"/>
      <c r="M316" s="196"/>
      <c r="N316" s="196"/>
      <c r="O316" s="196"/>
      <c r="P316" s="196"/>
      <c r="Q316" s="306"/>
      <c r="R316" s="306"/>
      <c r="AB316" s="308"/>
      <c r="AC316" s="308"/>
      <c r="AD316" s="308"/>
      <c r="AE316" s="308"/>
      <c r="AF316" s="308"/>
      <c r="AG316" s="308"/>
      <c r="AH316" s="308"/>
      <c r="AI316" s="308"/>
      <c r="AJ316" s="308"/>
      <c r="AK316" s="308"/>
      <c r="AL316" s="308"/>
      <c r="AM316" s="308"/>
      <c r="AN316" s="308"/>
      <c r="AO316" s="308"/>
      <c r="AP316" s="308"/>
      <c r="AQ316" s="308"/>
      <c r="AR316" s="308"/>
      <c r="AS316" s="308"/>
      <c r="AT316" s="308"/>
      <c r="AU316" s="308"/>
      <c r="AV316" s="308"/>
      <c r="AW316" s="308"/>
      <c r="AX316" s="308"/>
      <c r="AY316" s="308"/>
      <c r="AZ316" s="308"/>
      <c r="BA316" s="308"/>
      <c r="BB316" s="308"/>
      <c r="BC316" s="308"/>
      <c r="BD316" s="308"/>
      <c r="BE316" s="308"/>
      <c r="BF316" s="308"/>
      <c r="BG316" s="308"/>
      <c r="BH316" s="308"/>
      <c r="BI316" s="308"/>
      <c r="BJ316" s="308"/>
      <c r="BK316" s="308"/>
      <c r="BL316" s="308"/>
      <c r="BM316" s="308"/>
      <c r="BN316" s="308"/>
      <c r="BO316" s="308"/>
      <c r="BP316" s="308"/>
      <c r="BQ316" s="308"/>
      <c r="BR316" s="308"/>
      <c r="BS316" s="308"/>
      <c r="BT316" s="308"/>
      <c r="BU316" s="308"/>
      <c r="BV316" s="308"/>
      <c r="BW316" s="308"/>
      <c r="BX316" s="308"/>
      <c r="BY316" s="308"/>
      <c r="BZ316" s="308"/>
      <c r="CA316" s="308"/>
      <c r="CB316" s="308"/>
      <c r="CC316" s="308"/>
      <c r="CD316" s="308"/>
      <c r="CE316" s="308"/>
      <c r="CF316" s="308"/>
      <c r="CG316" s="308"/>
      <c r="CH316" s="308"/>
      <c r="CI316" s="308"/>
      <c r="CJ316" s="308"/>
      <c r="CK316" s="308"/>
      <c r="CL316" s="308"/>
      <c r="CM316" s="308"/>
      <c r="CN316" s="308"/>
      <c r="CO316" s="308"/>
      <c r="CP316" s="308"/>
      <c r="CQ316" s="308"/>
      <c r="CR316" s="308"/>
      <c r="CS316" s="308"/>
      <c r="CT316" s="308"/>
      <c r="CU316" s="308"/>
      <c r="CV316" s="308"/>
      <c r="CW316" s="308"/>
      <c r="CX316" s="308"/>
      <c r="CY316" s="308"/>
      <c r="CZ316" s="308"/>
      <c r="DA316" s="308"/>
      <c r="DB316" s="308"/>
      <c r="DC316" s="308"/>
      <c r="DD316" s="308"/>
      <c r="DE316" s="308"/>
      <c r="DF316" s="308"/>
      <c r="DG316" s="308"/>
      <c r="DH316" s="308"/>
      <c r="DI316" s="308"/>
      <c r="DJ316" s="308"/>
      <c r="DK316" s="308"/>
      <c r="DL316" s="308"/>
      <c r="DM316" s="308"/>
      <c r="DN316" s="308"/>
      <c r="DO316" s="308"/>
      <c r="DP316" s="308"/>
      <c r="DQ316" s="308"/>
      <c r="DR316" s="308"/>
      <c r="DS316" s="308"/>
      <c r="DT316" s="308"/>
      <c r="DU316" s="308"/>
      <c r="DV316" s="308"/>
      <c r="DW316" s="308"/>
      <c r="DX316" s="308"/>
      <c r="DY316" s="308"/>
      <c r="DZ316" s="308"/>
      <c r="EA316" s="308"/>
      <c r="EB316" s="308"/>
      <c r="EC316" s="308"/>
      <c r="ED316" s="308"/>
      <c r="EE316" s="308"/>
      <c r="EF316" s="308"/>
      <c r="EG316" s="308"/>
      <c r="EH316" s="308"/>
      <c r="EI316" s="308"/>
      <c r="EJ316" s="308"/>
      <c r="EK316" s="308"/>
      <c r="EL316" s="308"/>
      <c r="EM316" s="308"/>
      <c r="EN316" s="308"/>
      <c r="EO316" s="308"/>
      <c r="EP316" s="308"/>
      <c r="EQ316" s="308"/>
      <c r="ER316" s="308"/>
      <c r="ES316" s="308"/>
      <c r="ET316" s="308"/>
      <c r="EU316" s="308"/>
      <c r="EV316" s="308"/>
      <c r="EW316" s="308"/>
      <c r="EX316" s="308"/>
      <c r="EY316" s="308"/>
      <c r="EZ316" s="308"/>
      <c r="FA316" s="308"/>
      <c r="FB316" s="308"/>
      <c r="FC316" s="308"/>
      <c r="FD316" s="308"/>
      <c r="FE316" s="308"/>
      <c r="FF316" s="308"/>
      <c r="FG316" s="308"/>
      <c r="FH316" s="308"/>
      <c r="FI316" s="308"/>
      <c r="FJ316" s="308"/>
      <c r="FK316" s="308"/>
      <c r="FL316" s="308"/>
      <c r="FM316" s="308"/>
      <c r="FN316" s="308"/>
      <c r="FO316" s="308"/>
      <c r="FP316" s="308"/>
      <c r="FQ316" s="308"/>
      <c r="FR316" s="308"/>
      <c r="FS316" s="308"/>
      <c r="FT316" s="308"/>
      <c r="FU316" s="308"/>
      <c r="FV316" s="308"/>
      <c r="FW316" s="308"/>
      <c r="FX316" s="308"/>
      <c r="FY316" s="308"/>
      <c r="FZ316" s="308"/>
      <c r="GA316" s="308"/>
      <c r="GB316" s="308"/>
      <c r="GC316" s="308"/>
      <c r="GD316" s="308"/>
      <c r="GE316" s="308"/>
      <c r="GF316" s="308"/>
      <c r="GG316" s="308"/>
      <c r="GH316" s="308"/>
      <c r="GI316" s="308"/>
      <c r="GJ316" s="308"/>
      <c r="GK316" s="308"/>
      <c r="GL316" s="308"/>
      <c r="GM316" s="308"/>
      <c r="GN316" s="308"/>
      <c r="GO316" s="308"/>
      <c r="GP316" s="308"/>
      <c r="GQ316" s="308"/>
      <c r="GR316" s="308"/>
      <c r="GS316" s="308"/>
      <c r="GT316" s="308"/>
      <c r="GU316" s="308"/>
      <c r="GV316" s="308"/>
      <c r="GW316" s="308"/>
      <c r="GX316" s="308"/>
      <c r="GY316" s="308"/>
      <c r="GZ316" s="308"/>
      <c r="HA316" s="308"/>
      <c r="HB316" s="308"/>
      <c r="HC316" s="308"/>
      <c r="HD316" s="308"/>
      <c r="HE316" s="308"/>
      <c r="HF316" s="308"/>
      <c r="HG316" s="308"/>
      <c r="HH316" s="308"/>
      <c r="HI316" s="308"/>
      <c r="HJ316" s="308"/>
      <c r="HK316" s="308"/>
      <c r="HL316" s="308"/>
      <c r="HM316" s="308"/>
      <c r="HN316" s="308"/>
      <c r="HO316" s="308"/>
      <c r="HP316" s="308"/>
      <c r="HQ316" s="308"/>
      <c r="HR316" s="308"/>
      <c r="HS316" s="308"/>
      <c r="HT316" s="308"/>
      <c r="HU316" s="308"/>
      <c r="HV316" s="308"/>
      <c r="HW316" s="308"/>
      <c r="HX316" s="308"/>
      <c r="HY316" s="308"/>
      <c r="HZ316" s="308"/>
      <c r="IA316" s="308"/>
      <c r="IB316" s="308"/>
      <c r="IC316" s="308"/>
      <c r="ID316" s="308"/>
      <c r="IE316" s="308"/>
      <c r="IF316" s="308"/>
      <c r="IG316" s="308"/>
      <c r="IH316" s="308"/>
      <c r="II316" s="308"/>
      <c r="IJ316" s="308"/>
      <c r="IK316" s="308"/>
      <c r="IL316" s="308"/>
      <c r="IM316" s="308"/>
      <c r="IN316" s="308"/>
      <c r="IO316" s="308"/>
      <c r="IP316" s="308"/>
      <c r="IQ316" s="308"/>
      <c r="IR316" s="308"/>
      <c r="IS316" s="308"/>
      <c r="IT316" s="308"/>
      <c r="IU316" s="308"/>
      <c r="IV316" s="308"/>
      <c r="IW316" s="308"/>
      <c r="IX316" s="308"/>
      <c r="IY316" s="308"/>
      <c r="IZ316" s="308"/>
      <c r="JA316" s="308"/>
      <c r="JB316" s="308"/>
      <c r="JC316" s="308"/>
      <c r="JD316" s="308"/>
      <c r="JE316" s="308"/>
      <c r="JF316" s="308"/>
      <c r="JG316" s="308"/>
      <c r="JH316" s="308"/>
      <c r="JI316" s="308"/>
      <c r="JJ316" s="308"/>
      <c r="JK316" s="308"/>
      <c r="JL316" s="308"/>
      <c r="JM316" s="308"/>
      <c r="JN316" s="308"/>
      <c r="JO316" s="308"/>
      <c r="JP316" s="308"/>
      <c r="JQ316" s="308"/>
      <c r="JR316" s="308"/>
      <c r="JS316" s="308"/>
      <c r="JT316" s="308"/>
      <c r="JU316" s="308"/>
      <c r="JV316" s="308"/>
      <c r="JW316" s="308"/>
      <c r="JX316" s="308"/>
      <c r="JY316" s="308"/>
      <c r="JZ316" s="308"/>
      <c r="KA316" s="308"/>
      <c r="KB316" s="308"/>
      <c r="KC316" s="308"/>
      <c r="KD316" s="308"/>
      <c r="KE316" s="308"/>
      <c r="KF316" s="308"/>
      <c r="KG316" s="308"/>
      <c r="KH316" s="308"/>
    </row>
    <row r="317" spans="1:294" s="218" customFormat="1" ht="15" x14ac:dyDescent="0.25">
      <c r="A317" s="199"/>
      <c r="B317" s="309" t="s">
        <v>432</v>
      </c>
      <c r="C317" s="420" t="s">
        <v>590</v>
      </c>
      <c r="D317" s="420"/>
      <c r="E317" s="420"/>
      <c r="F317" s="420"/>
      <c r="G317" s="420"/>
      <c r="H317" s="420"/>
      <c r="I317" s="421" t="s">
        <v>525</v>
      </c>
      <c r="J317" s="421"/>
      <c r="K317" s="421"/>
      <c r="L317" s="421"/>
      <c r="M317" s="421"/>
      <c r="N317" s="421"/>
      <c r="O317" s="198"/>
      <c r="P317" s="198"/>
      <c r="Q317" s="206"/>
      <c r="R317" s="206"/>
      <c r="S317" s="198"/>
      <c r="T317" s="198"/>
      <c r="U317" s="198"/>
      <c r="V317" s="198"/>
      <c r="W317" s="198"/>
      <c r="X317" s="198"/>
      <c r="Y317" s="198"/>
      <c r="Z317" s="198"/>
      <c r="AA317" s="198"/>
      <c r="AB317" s="203"/>
      <c r="AC317" s="203"/>
      <c r="AD317" s="203"/>
      <c r="AE317" s="203"/>
      <c r="AF317" s="203"/>
      <c r="AG317" s="203"/>
      <c r="AH317" s="203"/>
      <c r="AI317" s="203"/>
      <c r="AJ317" s="203"/>
      <c r="AK317" s="203"/>
      <c r="AL317" s="203"/>
      <c r="AM317" s="203"/>
      <c r="AN317" s="203"/>
      <c r="AO317" s="203"/>
      <c r="AP317" s="203"/>
      <c r="AQ317" s="203"/>
      <c r="AR317" s="203"/>
      <c r="AS317" s="203"/>
      <c r="AT317" s="203"/>
      <c r="AU317" s="203"/>
      <c r="AV317" s="203"/>
      <c r="AW317" s="203"/>
      <c r="AX317" s="203"/>
      <c r="AY317" s="203"/>
      <c r="AZ317" s="203"/>
      <c r="BA317" s="203"/>
      <c r="BB317" s="203"/>
      <c r="BC317" s="203"/>
      <c r="BD317" s="203"/>
      <c r="BE317" s="203"/>
      <c r="BF317" s="203"/>
      <c r="BG317" s="203"/>
      <c r="BH317" s="203"/>
      <c r="BI317" s="203"/>
      <c r="BJ317" s="203"/>
      <c r="BK317" s="203"/>
      <c r="BL317" s="203"/>
      <c r="BM317" s="203"/>
      <c r="BN317" s="203"/>
      <c r="BO317" s="203"/>
      <c r="BP317" s="203"/>
      <c r="BQ317" s="203"/>
      <c r="BR317" s="203"/>
      <c r="BS317" s="203"/>
      <c r="BT317" s="203"/>
      <c r="BU317" s="203"/>
      <c r="BV317" s="203"/>
      <c r="BW317" s="203"/>
      <c r="BX317" s="203"/>
      <c r="BY317" s="203"/>
      <c r="BZ317" s="203"/>
      <c r="CA317" s="203"/>
      <c r="CB317" s="203"/>
      <c r="CC317" s="203"/>
      <c r="CD317" s="203"/>
      <c r="CE317" s="203"/>
      <c r="CF317" s="203"/>
      <c r="CG317" s="203"/>
      <c r="CH317" s="203"/>
      <c r="CI317" s="203"/>
      <c r="CJ317" s="203"/>
      <c r="CK317" s="203"/>
      <c r="CL317" s="203"/>
      <c r="CM317" s="203"/>
      <c r="CN317" s="203"/>
      <c r="CO317" s="203"/>
      <c r="CP317" s="203"/>
      <c r="CQ317" s="203"/>
      <c r="CR317" s="203"/>
      <c r="CS317" s="203"/>
      <c r="CT317" s="203"/>
      <c r="CU317" s="203"/>
      <c r="CV317" s="203"/>
      <c r="CW317" s="203"/>
      <c r="CX317" s="203"/>
      <c r="CY317" s="203"/>
      <c r="CZ317" s="203"/>
      <c r="DA317" s="203"/>
      <c r="DB317" s="203"/>
      <c r="DC317" s="203"/>
      <c r="DD317" s="203"/>
      <c r="DE317" s="203"/>
      <c r="DF317" s="203"/>
      <c r="DG317" s="203"/>
      <c r="DH317" s="203"/>
      <c r="DI317" s="203"/>
      <c r="DJ317" s="203"/>
      <c r="DK317" s="203"/>
      <c r="DL317" s="203"/>
      <c r="DM317" s="203"/>
      <c r="DN317" s="203"/>
      <c r="DO317" s="203"/>
      <c r="DP317" s="203"/>
      <c r="DQ317" s="203"/>
      <c r="DR317" s="203"/>
      <c r="DS317" s="203"/>
      <c r="DT317" s="203"/>
      <c r="DU317" s="203"/>
      <c r="DV317" s="203"/>
      <c r="DW317" s="203"/>
      <c r="DX317" s="203"/>
      <c r="DY317" s="203"/>
      <c r="DZ317" s="203"/>
      <c r="EA317" s="203"/>
      <c r="EB317" s="203"/>
      <c r="EC317" s="203"/>
      <c r="ED317" s="203"/>
      <c r="EE317" s="203"/>
      <c r="EF317" s="203"/>
      <c r="EG317" s="203"/>
      <c r="EH317" s="203"/>
      <c r="EI317" s="203"/>
      <c r="EJ317" s="203"/>
      <c r="EK317" s="203"/>
      <c r="EL317" s="203"/>
      <c r="EM317" s="203"/>
      <c r="EN317" s="203"/>
      <c r="EO317" s="203"/>
      <c r="EP317" s="203"/>
      <c r="EQ317" s="203"/>
      <c r="ER317" s="203"/>
      <c r="ES317" s="203"/>
      <c r="ET317" s="203"/>
      <c r="EU317" s="203"/>
      <c r="EV317" s="203"/>
      <c r="EW317" s="203"/>
      <c r="EX317" s="203"/>
      <c r="EY317" s="203"/>
      <c r="EZ317" s="203"/>
      <c r="FA317" s="203"/>
      <c r="FB317" s="203"/>
      <c r="FC317" s="203"/>
      <c r="FD317" s="203"/>
      <c r="FE317" s="203"/>
      <c r="FF317" s="203"/>
      <c r="FG317" s="203"/>
      <c r="FH317" s="203"/>
      <c r="FI317" s="203"/>
      <c r="FJ317" s="203"/>
      <c r="FK317" s="203"/>
      <c r="FL317" s="203"/>
      <c r="FM317" s="203"/>
      <c r="FN317" s="203"/>
      <c r="FO317" s="203"/>
      <c r="FP317" s="203"/>
      <c r="FQ317" s="203"/>
      <c r="FR317" s="203"/>
      <c r="FS317" s="203"/>
      <c r="FT317" s="203"/>
      <c r="FU317" s="203"/>
      <c r="FV317" s="203"/>
      <c r="FW317" s="203"/>
      <c r="FX317" s="203"/>
      <c r="FY317" s="203"/>
      <c r="FZ317" s="203"/>
      <c r="GA317" s="203"/>
      <c r="GB317" s="203"/>
      <c r="GC317" s="203"/>
      <c r="GD317" s="203"/>
      <c r="GE317" s="203"/>
      <c r="GF317" s="203"/>
      <c r="GG317" s="203"/>
      <c r="GH317" s="203"/>
      <c r="GI317" s="203"/>
      <c r="GJ317" s="203"/>
      <c r="GK317" s="203"/>
      <c r="GL317" s="203"/>
      <c r="GM317" s="203"/>
      <c r="GN317" s="203"/>
      <c r="GO317" s="203"/>
      <c r="GP317" s="203"/>
      <c r="GQ317" s="203"/>
      <c r="GR317" s="203"/>
      <c r="GS317" s="203"/>
      <c r="GT317" s="203"/>
      <c r="GU317" s="203"/>
      <c r="GV317" s="203"/>
      <c r="GW317" s="203"/>
      <c r="GX317" s="203"/>
      <c r="GY317" s="203"/>
      <c r="GZ317" s="203"/>
      <c r="HA317" s="203"/>
      <c r="HB317" s="203"/>
      <c r="HC317" s="203"/>
      <c r="HD317" s="203"/>
      <c r="HE317" s="203"/>
      <c r="HF317" s="203"/>
      <c r="HG317" s="203"/>
      <c r="HH317" s="203"/>
      <c r="HI317" s="203"/>
      <c r="HJ317" s="203"/>
      <c r="HK317" s="203"/>
      <c r="HL317" s="203"/>
      <c r="HM317" s="203"/>
      <c r="HN317" s="203"/>
      <c r="HO317" s="203"/>
      <c r="HP317" s="203"/>
      <c r="HQ317" s="203"/>
      <c r="HR317" s="203"/>
      <c r="HS317" s="203"/>
      <c r="HT317" s="203"/>
      <c r="HU317" s="203"/>
      <c r="HV317" s="203"/>
      <c r="HW317" s="203"/>
      <c r="HX317" s="203"/>
      <c r="HY317" s="203"/>
      <c r="HZ317" s="203"/>
      <c r="IA317" s="203"/>
      <c r="IB317" s="203"/>
      <c r="IC317" s="203"/>
      <c r="ID317" s="203"/>
      <c r="IE317" s="203"/>
      <c r="IF317" s="203"/>
      <c r="IG317" s="203"/>
      <c r="IH317" s="203"/>
      <c r="II317" s="203"/>
      <c r="IJ317" s="203"/>
      <c r="IK317" s="203"/>
      <c r="IL317" s="203"/>
      <c r="IM317" s="203"/>
      <c r="IN317" s="203"/>
      <c r="IO317" s="203"/>
      <c r="IP317" s="203"/>
      <c r="IQ317" s="203"/>
      <c r="IR317" s="203"/>
      <c r="IS317" s="203"/>
      <c r="IT317" s="203"/>
      <c r="IU317" s="203"/>
      <c r="IV317" s="203"/>
      <c r="IW317" s="203"/>
      <c r="IX317" s="203"/>
      <c r="IY317" s="203"/>
      <c r="IZ317" s="203"/>
      <c r="JA317" s="203"/>
      <c r="JB317" s="203"/>
      <c r="JC317" s="203"/>
      <c r="JD317" s="203"/>
      <c r="JE317" s="203"/>
      <c r="JF317" s="203"/>
      <c r="JG317" s="203"/>
      <c r="JH317" s="203"/>
      <c r="JI317" s="203"/>
      <c r="JJ317" s="203"/>
      <c r="JK317" s="203" t="s">
        <v>470</v>
      </c>
      <c r="JL317" s="203" t="s">
        <v>470</v>
      </c>
      <c r="JM317" s="203" t="s">
        <v>470</v>
      </c>
      <c r="JN317" s="203" t="s">
        <v>470</v>
      </c>
      <c r="JO317" s="203" t="s">
        <v>470</v>
      </c>
      <c r="JP317" s="203" t="s">
        <v>470</v>
      </c>
      <c r="JQ317" s="203" t="s">
        <v>470</v>
      </c>
      <c r="JR317" s="203" t="s">
        <v>470</v>
      </c>
      <c r="JS317" s="203" t="s">
        <v>470</v>
      </c>
      <c r="JT317" s="203" t="s">
        <v>470</v>
      </c>
      <c r="JU317" s="203" t="s">
        <v>470</v>
      </c>
      <c r="JV317" s="203" t="s">
        <v>470</v>
      </c>
      <c r="JW317" s="203"/>
      <c r="JX317" s="203"/>
      <c r="JY317" s="203"/>
      <c r="JZ317" s="203"/>
      <c r="KA317" s="203"/>
      <c r="KB317" s="203"/>
      <c r="KC317" s="203"/>
      <c r="KD317" s="203"/>
      <c r="KE317" s="203"/>
      <c r="KF317" s="203"/>
      <c r="KG317" s="203"/>
      <c r="KH317" s="203"/>
    </row>
    <row r="318" spans="1:294" s="310" customFormat="1" ht="16.5" customHeight="1" x14ac:dyDescent="0.25">
      <c r="A318" s="208"/>
      <c r="B318" s="309"/>
      <c r="C318" s="418" t="s">
        <v>433</v>
      </c>
      <c r="D318" s="418"/>
      <c r="E318" s="418"/>
      <c r="F318" s="418"/>
      <c r="G318" s="418"/>
      <c r="H318" s="418"/>
      <c r="I318" s="418"/>
      <c r="J318" s="418"/>
      <c r="K318" s="418"/>
      <c r="L318" s="418"/>
      <c r="M318" s="418"/>
      <c r="N318" s="418"/>
      <c r="Q318" s="311"/>
      <c r="R318" s="311"/>
      <c r="AB318" s="312"/>
      <c r="AC318" s="312"/>
      <c r="AD318" s="312"/>
      <c r="AE318" s="312"/>
      <c r="AF318" s="312"/>
      <c r="AG318" s="312"/>
      <c r="AH318" s="312"/>
      <c r="AI318" s="312"/>
      <c r="AJ318" s="312"/>
      <c r="AK318" s="312"/>
      <c r="AL318" s="312"/>
      <c r="AM318" s="312"/>
      <c r="AN318" s="312"/>
      <c r="AO318" s="312"/>
      <c r="AP318" s="312"/>
      <c r="AQ318" s="312"/>
      <c r="AR318" s="312"/>
      <c r="AS318" s="312"/>
      <c r="AT318" s="312"/>
      <c r="AU318" s="312"/>
      <c r="AV318" s="312"/>
      <c r="AW318" s="312"/>
      <c r="AX318" s="312"/>
      <c r="AY318" s="312"/>
      <c r="AZ318" s="312"/>
      <c r="BA318" s="312"/>
      <c r="BB318" s="312"/>
      <c r="BC318" s="312"/>
      <c r="BD318" s="312"/>
      <c r="BE318" s="312"/>
      <c r="BF318" s="312"/>
      <c r="BG318" s="312"/>
      <c r="BH318" s="312"/>
      <c r="BI318" s="312"/>
      <c r="BJ318" s="312"/>
      <c r="BK318" s="312"/>
      <c r="BL318" s="312"/>
      <c r="BM318" s="312"/>
      <c r="BN318" s="312"/>
      <c r="BO318" s="312"/>
      <c r="BP318" s="312"/>
      <c r="BQ318" s="312"/>
      <c r="BR318" s="312"/>
      <c r="BS318" s="312"/>
      <c r="BT318" s="312"/>
      <c r="BU318" s="312"/>
      <c r="BV318" s="312"/>
      <c r="BW318" s="312"/>
      <c r="BX318" s="312"/>
      <c r="BY318" s="312"/>
      <c r="BZ318" s="312"/>
      <c r="CA318" s="312"/>
      <c r="CB318" s="312"/>
      <c r="CC318" s="312"/>
      <c r="CD318" s="312"/>
      <c r="CE318" s="312"/>
      <c r="CF318" s="312"/>
      <c r="CG318" s="312"/>
      <c r="CH318" s="312"/>
      <c r="CI318" s="312"/>
      <c r="CJ318" s="312"/>
      <c r="CK318" s="312"/>
      <c r="CL318" s="312"/>
      <c r="CM318" s="312"/>
      <c r="CN318" s="312"/>
      <c r="CO318" s="312"/>
      <c r="CP318" s="312"/>
      <c r="CQ318" s="312"/>
      <c r="CR318" s="312"/>
      <c r="CS318" s="312"/>
      <c r="CT318" s="312"/>
      <c r="CU318" s="312"/>
      <c r="CV318" s="312"/>
      <c r="CW318" s="312"/>
      <c r="CX318" s="312"/>
      <c r="CY318" s="312"/>
      <c r="CZ318" s="312"/>
      <c r="DA318" s="312"/>
      <c r="DB318" s="312"/>
      <c r="DC318" s="312"/>
      <c r="DD318" s="312"/>
      <c r="DE318" s="312"/>
      <c r="DF318" s="312"/>
      <c r="DG318" s="312"/>
      <c r="DH318" s="312"/>
      <c r="DI318" s="312"/>
      <c r="DJ318" s="312"/>
      <c r="DK318" s="312"/>
      <c r="DL318" s="312"/>
      <c r="DM318" s="312"/>
      <c r="DN318" s="312"/>
      <c r="DO318" s="312"/>
      <c r="DP318" s="312"/>
      <c r="DQ318" s="312"/>
      <c r="DR318" s="312"/>
      <c r="DS318" s="312"/>
      <c r="DT318" s="312"/>
      <c r="DU318" s="312"/>
      <c r="DV318" s="312"/>
      <c r="DW318" s="312"/>
      <c r="DX318" s="312"/>
      <c r="DY318" s="312"/>
      <c r="DZ318" s="312"/>
      <c r="EA318" s="312"/>
      <c r="EB318" s="312"/>
      <c r="EC318" s="312"/>
      <c r="ED318" s="312"/>
      <c r="EE318" s="312"/>
      <c r="EF318" s="312"/>
      <c r="EG318" s="312"/>
      <c r="EH318" s="312"/>
      <c r="EI318" s="312"/>
      <c r="EJ318" s="312"/>
      <c r="EK318" s="312"/>
      <c r="EL318" s="312"/>
      <c r="EM318" s="312"/>
      <c r="EN318" s="312"/>
      <c r="EO318" s="312"/>
      <c r="EP318" s="312"/>
      <c r="EQ318" s="312"/>
      <c r="ER318" s="312"/>
      <c r="ES318" s="312"/>
      <c r="ET318" s="312"/>
      <c r="EU318" s="312"/>
      <c r="EV318" s="312"/>
      <c r="EW318" s="312"/>
      <c r="EX318" s="312"/>
      <c r="EY318" s="312"/>
      <c r="EZ318" s="312"/>
      <c r="FA318" s="312"/>
      <c r="FB318" s="312"/>
      <c r="FC318" s="312"/>
      <c r="FD318" s="312"/>
      <c r="FE318" s="312"/>
      <c r="FF318" s="312"/>
      <c r="FG318" s="312"/>
      <c r="FH318" s="312"/>
      <c r="FI318" s="312"/>
      <c r="FJ318" s="312"/>
      <c r="FK318" s="312"/>
      <c r="FL318" s="312"/>
      <c r="FM318" s="312"/>
      <c r="FN318" s="312"/>
      <c r="FO318" s="312"/>
      <c r="FP318" s="312"/>
      <c r="FQ318" s="312"/>
      <c r="FR318" s="312"/>
      <c r="FS318" s="312"/>
      <c r="FT318" s="312"/>
      <c r="FU318" s="312"/>
      <c r="FV318" s="312"/>
      <c r="FW318" s="312"/>
      <c r="FX318" s="312"/>
      <c r="FY318" s="312"/>
      <c r="FZ318" s="312"/>
      <c r="GA318" s="312"/>
      <c r="GB318" s="312"/>
      <c r="GC318" s="312"/>
      <c r="GD318" s="312"/>
      <c r="GE318" s="312"/>
      <c r="GF318" s="312"/>
      <c r="GG318" s="312"/>
      <c r="GH318" s="312"/>
      <c r="GI318" s="312"/>
      <c r="GJ318" s="312"/>
      <c r="GK318" s="312"/>
      <c r="GL318" s="312"/>
      <c r="GM318" s="312"/>
      <c r="GN318" s="312"/>
      <c r="GO318" s="312"/>
      <c r="GP318" s="312"/>
      <c r="GQ318" s="312"/>
      <c r="GR318" s="312"/>
      <c r="GS318" s="312"/>
      <c r="GT318" s="312"/>
      <c r="GU318" s="312"/>
      <c r="GV318" s="312"/>
      <c r="GW318" s="312"/>
      <c r="GX318" s="312"/>
      <c r="GY318" s="312"/>
      <c r="GZ318" s="312"/>
      <c r="HA318" s="312"/>
      <c r="HB318" s="312"/>
      <c r="HC318" s="312"/>
      <c r="HD318" s="312"/>
      <c r="HE318" s="312"/>
      <c r="HF318" s="312"/>
      <c r="HG318" s="312"/>
      <c r="HH318" s="312"/>
      <c r="HI318" s="312"/>
      <c r="HJ318" s="312"/>
      <c r="HK318" s="312"/>
      <c r="HL318" s="312"/>
      <c r="HM318" s="312"/>
      <c r="HN318" s="312"/>
      <c r="HO318" s="312"/>
      <c r="HP318" s="312"/>
      <c r="HQ318" s="312"/>
      <c r="HR318" s="312"/>
      <c r="HS318" s="312"/>
      <c r="HT318" s="312"/>
      <c r="HU318" s="312"/>
      <c r="HV318" s="312"/>
      <c r="HW318" s="312"/>
      <c r="HX318" s="312"/>
      <c r="HY318" s="312"/>
      <c r="HZ318" s="312"/>
      <c r="IA318" s="312"/>
      <c r="IB318" s="312"/>
      <c r="IC318" s="312"/>
      <c r="ID318" s="312"/>
      <c r="IE318" s="312"/>
      <c r="IF318" s="312"/>
      <c r="IG318" s="312"/>
      <c r="IH318" s="312"/>
      <c r="II318" s="312"/>
      <c r="IJ318" s="312"/>
      <c r="IK318" s="312"/>
      <c r="IL318" s="312"/>
      <c r="IM318" s="312"/>
      <c r="IN318" s="312"/>
      <c r="IO318" s="312"/>
      <c r="IP318" s="312"/>
      <c r="IQ318" s="312"/>
      <c r="IR318" s="312"/>
      <c r="IS318" s="312"/>
      <c r="IT318" s="312"/>
      <c r="IU318" s="312"/>
      <c r="IV318" s="312"/>
      <c r="IW318" s="312"/>
      <c r="IX318" s="312"/>
      <c r="IY318" s="312"/>
      <c r="IZ318" s="312"/>
      <c r="JA318" s="312"/>
      <c r="JB318" s="312"/>
      <c r="JC318" s="312"/>
      <c r="JD318" s="312"/>
      <c r="JE318" s="312"/>
      <c r="JF318" s="312"/>
      <c r="JG318" s="312"/>
      <c r="JH318" s="312"/>
      <c r="JI318" s="312"/>
      <c r="JJ318" s="312"/>
      <c r="JK318" s="312"/>
      <c r="JL318" s="312"/>
      <c r="JM318" s="312"/>
      <c r="JN318" s="312"/>
      <c r="JO318" s="312"/>
      <c r="JP318" s="312"/>
      <c r="JQ318" s="312"/>
      <c r="JR318" s="312"/>
      <c r="JS318" s="312"/>
      <c r="JT318" s="312"/>
      <c r="JU318" s="312"/>
      <c r="JV318" s="312"/>
      <c r="JW318" s="312"/>
      <c r="JX318" s="312"/>
      <c r="JY318" s="312"/>
      <c r="JZ318" s="312"/>
      <c r="KA318" s="312"/>
      <c r="KB318" s="312"/>
      <c r="KC318" s="312"/>
      <c r="KD318" s="312"/>
      <c r="KE318" s="312"/>
      <c r="KF318" s="312"/>
      <c r="KG318" s="312"/>
      <c r="KH318" s="312"/>
    </row>
    <row r="319" spans="1:294" s="310" customFormat="1" ht="28.5" customHeight="1" x14ac:dyDescent="0.25">
      <c r="A319" s="208"/>
      <c r="B319" s="309"/>
      <c r="C319" s="313"/>
      <c r="D319" s="313"/>
      <c r="E319" s="313"/>
      <c r="F319" s="313"/>
      <c r="G319" s="313"/>
      <c r="H319" s="313"/>
      <c r="I319" s="313"/>
      <c r="J319" s="313"/>
      <c r="K319" s="313"/>
      <c r="L319" s="313"/>
      <c r="M319" s="313"/>
      <c r="N319" s="313"/>
      <c r="Q319" s="311"/>
      <c r="R319" s="311"/>
      <c r="AB319" s="312"/>
      <c r="AC319" s="312"/>
      <c r="AD319" s="312"/>
      <c r="AE319" s="312"/>
      <c r="AF319" s="312"/>
      <c r="AG319" s="312"/>
      <c r="AH319" s="312"/>
      <c r="AI319" s="312"/>
      <c r="AJ319" s="312"/>
      <c r="AK319" s="312"/>
      <c r="AL319" s="312"/>
      <c r="AM319" s="312"/>
      <c r="AN319" s="312"/>
      <c r="AO319" s="312"/>
      <c r="AP319" s="312"/>
      <c r="AQ319" s="312"/>
      <c r="AR319" s="312"/>
      <c r="AS319" s="312"/>
      <c r="AT319" s="312"/>
      <c r="AU319" s="312"/>
      <c r="AV319" s="312"/>
      <c r="AW319" s="312"/>
      <c r="AX319" s="312"/>
      <c r="AY319" s="312"/>
      <c r="AZ319" s="312"/>
      <c r="BA319" s="312"/>
      <c r="BB319" s="312"/>
      <c r="BC319" s="312"/>
      <c r="BD319" s="312"/>
      <c r="BE319" s="312"/>
      <c r="BF319" s="312"/>
      <c r="BG319" s="312"/>
      <c r="BH319" s="312"/>
      <c r="BI319" s="312"/>
      <c r="BJ319" s="312"/>
      <c r="BK319" s="312"/>
      <c r="BL319" s="312"/>
      <c r="BM319" s="312"/>
      <c r="BN319" s="312"/>
      <c r="BO319" s="312"/>
      <c r="BP319" s="312"/>
      <c r="BQ319" s="312"/>
      <c r="BR319" s="312"/>
      <c r="BS319" s="312"/>
      <c r="BT319" s="312"/>
      <c r="BU319" s="312"/>
      <c r="BV319" s="312"/>
      <c r="BW319" s="312"/>
      <c r="BX319" s="312"/>
      <c r="BY319" s="312"/>
      <c r="BZ319" s="312"/>
      <c r="CA319" s="312"/>
      <c r="CB319" s="312"/>
      <c r="CC319" s="312"/>
      <c r="CD319" s="312"/>
      <c r="CE319" s="312"/>
      <c r="CF319" s="312"/>
      <c r="CG319" s="312"/>
      <c r="CH319" s="312"/>
      <c r="CI319" s="312"/>
      <c r="CJ319" s="312"/>
      <c r="CK319" s="312"/>
      <c r="CL319" s="312"/>
      <c r="CM319" s="312"/>
      <c r="CN319" s="312"/>
      <c r="CO319" s="312"/>
      <c r="CP319" s="312"/>
      <c r="CQ319" s="312"/>
      <c r="CR319" s="312"/>
      <c r="CS319" s="312"/>
      <c r="CT319" s="312"/>
      <c r="CU319" s="312"/>
      <c r="CV319" s="312"/>
      <c r="CW319" s="312"/>
      <c r="CX319" s="312"/>
      <c r="CY319" s="312"/>
      <c r="CZ319" s="312"/>
      <c r="DA319" s="312"/>
      <c r="DB319" s="312"/>
      <c r="DC319" s="312"/>
      <c r="DD319" s="312"/>
      <c r="DE319" s="312"/>
      <c r="DF319" s="312"/>
      <c r="DG319" s="312"/>
      <c r="DH319" s="312"/>
      <c r="DI319" s="312"/>
      <c r="DJ319" s="312"/>
      <c r="DK319" s="312"/>
      <c r="DL319" s="312"/>
      <c r="DM319" s="312"/>
      <c r="DN319" s="312"/>
      <c r="DO319" s="312"/>
      <c r="DP319" s="312"/>
      <c r="DQ319" s="312"/>
      <c r="DR319" s="312"/>
      <c r="DS319" s="312"/>
      <c r="DT319" s="312"/>
      <c r="DU319" s="312"/>
      <c r="DV319" s="312"/>
      <c r="DW319" s="312"/>
      <c r="DX319" s="312"/>
      <c r="DY319" s="312"/>
      <c r="DZ319" s="312"/>
      <c r="EA319" s="312"/>
      <c r="EB319" s="312"/>
      <c r="EC319" s="312"/>
      <c r="ED319" s="312"/>
      <c r="EE319" s="312"/>
      <c r="EF319" s="312"/>
      <c r="EG319" s="312"/>
      <c r="EH319" s="312"/>
      <c r="EI319" s="312"/>
      <c r="EJ319" s="312"/>
      <c r="EK319" s="312"/>
      <c r="EL319" s="312"/>
      <c r="EM319" s="312"/>
      <c r="EN319" s="312"/>
      <c r="EO319" s="312"/>
      <c r="EP319" s="312"/>
      <c r="EQ319" s="312"/>
      <c r="ER319" s="312"/>
      <c r="ES319" s="312"/>
      <c r="ET319" s="312"/>
      <c r="EU319" s="312"/>
      <c r="EV319" s="312"/>
      <c r="EW319" s="312"/>
      <c r="EX319" s="312"/>
      <c r="EY319" s="312"/>
      <c r="EZ319" s="312"/>
      <c r="FA319" s="312"/>
      <c r="FB319" s="312"/>
      <c r="FC319" s="312"/>
      <c r="FD319" s="312"/>
      <c r="FE319" s="312"/>
      <c r="FF319" s="312"/>
      <c r="FG319" s="312"/>
      <c r="FH319" s="312"/>
      <c r="FI319" s="312"/>
      <c r="FJ319" s="312"/>
      <c r="FK319" s="312"/>
      <c r="FL319" s="312"/>
      <c r="FM319" s="312"/>
      <c r="FN319" s="312"/>
      <c r="FO319" s="312"/>
      <c r="FP319" s="312"/>
      <c r="FQ319" s="312"/>
      <c r="FR319" s="312"/>
      <c r="FS319" s="312"/>
      <c r="FT319" s="312"/>
      <c r="FU319" s="312"/>
      <c r="FV319" s="312"/>
      <c r="FW319" s="312"/>
      <c r="FX319" s="312"/>
      <c r="FY319" s="312"/>
      <c r="FZ319" s="312"/>
      <c r="GA319" s="312"/>
      <c r="GB319" s="312"/>
      <c r="GC319" s="312"/>
      <c r="GD319" s="312"/>
      <c r="GE319" s="312"/>
      <c r="GF319" s="312"/>
      <c r="GG319" s="312"/>
      <c r="GH319" s="312"/>
      <c r="GI319" s="312"/>
      <c r="GJ319" s="312"/>
      <c r="GK319" s="312"/>
      <c r="GL319" s="312"/>
      <c r="GM319" s="312"/>
      <c r="GN319" s="312"/>
      <c r="GO319" s="312"/>
      <c r="GP319" s="312"/>
      <c r="GQ319" s="312"/>
      <c r="GR319" s="312"/>
      <c r="GS319" s="312"/>
      <c r="GT319" s="312"/>
      <c r="GU319" s="312"/>
      <c r="GV319" s="312"/>
      <c r="GW319" s="312"/>
      <c r="GX319" s="312"/>
      <c r="GY319" s="312"/>
      <c r="GZ319" s="312"/>
      <c r="HA319" s="312"/>
      <c r="HB319" s="312"/>
      <c r="HC319" s="312"/>
      <c r="HD319" s="312"/>
      <c r="HE319" s="312"/>
      <c r="HF319" s="312"/>
      <c r="HG319" s="312"/>
      <c r="HH319" s="312"/>
      <c r="HI319" s="312"/>
      <c r="HJ319" s="312"/>
      <c r="HK319" s="312"/>
      <c r="HL319" s="312"/>
      <c r="HM319" s="312"/>
      <c r="HN319" s="312"/>
      <c r="HO319" s="312"/>
      <c r="HP319" s="312"/>
      <c r="HQ319" s="312"/>
      <c r="HR319" s="312"/>
      <c r="HS319" s="312"/>
      <c r="HT319" s="312"/>
      <c r="HU319" s="312"/>
      <c r="HV319" s="312"/>
      <c r="HW319" s="312"/>
      <c r="HX319" s="312"/>
      <c r="HY319" s="312"/>
      <c r="HZ319" s="312"/>
      <c r="IA319" s="312"/>
      <c r="IB319" s="312"/>
      <c r="IC319" s="312"/>
      <c r="ID319" s="312"/>
      <c r="IE319" s="312"/>
      <c r="IF319" s="312"/>
      <c r="IG319" s="312"/>
      <c r="IH319" s="312"/>
      <c r="II319" s="312"/>
      <c r="IJ319" s="312"/>
      <c r="IK319" s="312"/>
      <c r="IL319" s="312"/>
      <c r="IM319" s="312"/>
      <c r="IN319" s="312"/>
      <c r="IO319" s="312"/>
      <c r="IP319" s="312"/>
      <c r="IQ319" s="312"/>
      <c r="IR319" s="312"/>
      <c r="IS319" s="312"/>
      <c r="IT319" s="312"/>
      <c r="IU319" s="312"/>
      <c r="IV319" s="312"/>
      <c r="IW319" s="312"/>
      <c r="IX319" s="312"/>
      <c r="IY319" s="312"/>
      <c r="IZ319" s="312"/>
      <c r="JA319" s="312"/>
      <c r="JB319" s="312"/>
      <c r="JC319" s="312"/>
      <c r="JD319" s="312"/>
      <c r="JE319" s="312"/>
      <c r="JF319" s="312"/>
      <c r="JG319" s="312"/>
      <c r="JH319" s="312"/>
      <c r="JI319" s="312"/>
      <c r="JJ319" s="312"/>
      <c r="JK319" s="312"/>
      <c r="JL319" s="312"/>
      <c r="JM319" s="312"/>
      <c r="JN319" s="312"/>
      <c r="JO319" s="312"/>
      <c r="JP319" s="312"/>
      <c r="JQ319" s="312"/>
      <c r="JR319" s="312"/>
      <c r="JS319" s="312"/>
      <c r="JT319" s="312"/>
      <c r="JU319" s="312"/>
      <c r="JV319" s="312"/>
      <c r="JW319" s="312"/>
      <c r="JX319" s="312"/>
      <c r="JY319" s="312"/>
      <c r="JZ319" s="312"/>
      <c r="KA319" s="312"/>
      <c r="KB319" s="312"/>
      <c r="KC319" s="312"/>
      <c r="KD319" s="312"/>
      <c r="KE319" s="312"/>
      <c r="KF319" s="312"/>
      <c r="KG319" s="312"/>
      <c r="KH319" s="312"/>
    </row>
    <row r="320" spans="1:294" s="218" customFormat="1" ht="15" x14ac:dyDescent="0.25">
      <c r="A320" s="199"/>
      <c r="B320" s="309" t="s">
        <v>434</v>
      </c>
      <c r="C320" s="420" t="s">
        <v>591</v>
      </c>
      <c r="D320" s="420"/>
      <c r="E320" s="420"/>
      <c r="F320" s="420"/>
      <c r="G320" s="420"/>
      <c r="H320" s="420"/>
      <c r="I320" s="421" t="s">
        <v>592</v>
      </c>
      <c r="J320" s="421"/>
      <c r="K320" s="421"/>
      <c r="L320" s="421"/>
      <c r="M320" s="421"/>
      <c r="N320" s="421"/>
      <c r="O320" s="198"/>
      <c r="P320" s="198"/>
      <c r="Q320" s="206"/>
      <c r="R320" s="206"/>
      <c r="S320" s="198"/>
      <c r="T320" s="198"/>
      <c r="U320" s="198"/>
      <c r="V320" s="198"/>
      <c r="W320" s="198"/>
      <c r="X320" s="198"/>
      <c r="Y320" s="198"/>
      <c r="Z320" s="198"/>
      <c r="AA320" s="198"/>
      <c r="AB320" s="203"/>
      <c r="AC320" s="203"/>
      <c r="AD320" s="203"/>
      <c r="AE320" s="203"/>
      <c r="AF320" s="203"/>
      <c r="AG320" s="203"/>
      <c r="AH320" s="203"/>
      <c r="AI320" s="203"/>
      <c r="AJ320" s="203"/>
      <c r="AK320" s="203"/>
      <c r="AL320" s="203"/>
      <c r="AM320" s="203"/>
      <c r="AN320" s="203"/>
      <c r="AO320" s="203"/>
      <c r="AP320" s="203"/>
      <c r="AQ320" s="203"/>
      <c r="AR320" s="203"/>
      <c r="AS320" s="203"/>
      <c r="AT320" s="203"/>
      <c r="AU320" s="203"/>
      <c r="AV320" s="203"/>
      <c r="AW320" s="203"/>
      <c r="AX320" s="203"/>
      <c r="AY320" s="203"/>
      <c r="AZ320" s="203"/>
      <c r="BA320" s="203"/>
      <c r="BB320" s="203"/>
      <c r="BC320" s="203"/>
      <c r="BD320" s="203"/>
      <c r="BE320" s="203"/>
      <c r="BF320" s="203"/>
      <c r="BG320" s="203"/>
      <c r="BH320" s="203"/>
      <c r="BI320" s="203"/>
      <c r="BJ320" s="203"/>
      <c r="BK320" s="203"/>
      <c r="BL320" s="203"/>
      <c r="BM320" s="203"/>
      <c r="BN320" s="203"/>
      <c r="BO320" s="203"/>
      <c r="BP320" s="203"/>
      <c r="BQ320" s="203"/>
      <c r="BR320" s="203"/>
      <c r="BS320" s="203"/>
      <c r="BT320" s="203"/>
      <c r="BU320" s="203"/>
      <c r="BV320" s="203"/>
      <c r="BW320" s="203"/>
      <c r="BX320" s="203"/>
      <c r="BY320" s="203"/>
      <c r="BZ320" s="203"/>
      <c r="CA320" s="203"/>
      <c r="CB320" s="203"/>
      <c r="CC320" s="203"/>
      <c r="CD320" s="203"/>
      <c r="CE320" s="203"/>
      <c r="CF320" s="203"/>
      <c r="CG320" s="203"/>
      <c r="CH320" s="203"/>
      <c r="CI320" s="203"/>
      <c r="CJ320" s="203"/>
      <c r="CK320" s="203"/>
      <c r="CL320" s="203"/>
      <c r="CM320" s="203"/>
      <c r="CN320" s="203"/>
      <c r="CO320" s="203"/>
      <c r="CP320" s="203"/>
      <c r="CQ320" s="203"/>
      <c r="CR320" s="203"/>
      <c r="CS320" s="203"/>
      <c r="CT320" s="203"/>
      <c r="CU320" s="203"/>
      <c r="CV320" s="203"/>
      <c r="CW320" s="203"/>
      <c r="CX320" s="203"/>
      <c r="CY320" s="203"/>
      <c r="CZ320" s="203"/>
      <c r="DA320" s="203"/>
      <c r="DB320" s="203"/>
      <c r="DC320" s="203"/>
      <c r="DD320" s="203"/>
      <c r="DE320" s="203"/>
      <c r="DF320" s="203"/>
      <c r="DG320" s="203"/>
      <c r="DH320" s="203"/>
      <c r="DI320" s="203"/>
      <c r="DJ320" s="203"/>
      <c r="DK320" s="203"/>
      <c r="DL320" s="203"/>
      <c r="DM320" s="203"/>
      <c r="DN320" s="203"/>
      <c r="DO320" s="203"/>
      <c r="DP320" s="203"/>
      <c r="DQ320" s="203"/>
      <c r="DR320" s="203"/>
      <c r="DS320" s="203"/>
      <c r="DT320" s="203"/>
      <c r="DU320" s="203"/>
      <c r="DV320" s="203"/>
      <c r="DW320" s="203"/>
      <c r="DX320" s="203"/>
      <c r="DY320" s="203"/>
      <c r="DZ320" s="203"/>
      <c r="EA320" s="203"/>
      <c r="EB320" s="203"/>
      <c r="EC320" s="203"/>
      <c r="ED320" s="203"/>
      <c r="EE320" s="203"/>
      <c r="EF320" s="203"/>
      <c r="EG320" s="203"/>
      <c r="EH320" s="203"/>
      <c r="EI320" s="203"/>
      <c r="EJ320" s="203"/>
      <c r="EK320" s="203"/>
      <c r="EL320" s="203"/>
      <c r="EM320" s="203"/>
      <c r="EN320" s="203"/>
      <c r="EO320" s="203"/>
      <c r="EP320" s="203"/>
      <c r="EQ320" s="203"/>
      <c r="ER320" s="203"/>
      <c r="ES320" s="203"/>
      <c r="ET320" s="203"/>
      <c r="EU320" s="203"/>
      <c r="EV320" s="203"/>
      <c r="EW320" s="203"/>
      <c r="EX320" s="203"/>
      <c r="EY320" s="203"/>
      <c r="EZ320" s="203"/>
      <c r="FA320" s="203"/>
      <c r="FB320" s="203"/>
      <c r="FC320" s="203"/>
      <c r="FD320" s="203"/>
      <c r="FE320" s="203"/>
      <c r="FF320" s="203"/>
      <c r="FG320" s="203"/>
      <c r="FH320" s="203"/>
      <c r="FI320" s="203"/>
      <c r="FJ320" s="203"/>
      <c r="FK320" s="203"/>
      <c r="FL320" s="203"/>
      <c r="FM320" s="203"/>
      <c r="FN320" s="203"/>
      <c r="FO320" s="203"/>
      <c r="FP320" s="203"/>
      <c r="FQ320" s="203"/>
      <c r="FR320" s="203"/>
      <c r="FS320" s="203"/>
      <c r="FT320" s="203"/>
      <c r="FU320" s="203"/>
      <c r="FV320" s="203"/>
      <c r="FW320" s="203"/>
      <c r="FX320" s="203"/>
      <c r="FY320" s="203"/>
      <c r="FZ320" s="203"/>
      <c r="GA320" s="203"/>
      <c r="GB320" s="203"/>
      <c r="GC320" s="203"/>
      <c r="GD320" s="203"/>
      <c r="GE320" s="203"/>
      <c r="GF320" s="203"/>
      <c r="GG320" s="203"/>
      <c r="GH320" s="203"/>
      <c r="GI320" s="203"/>
      <c r="GJ320" s="203"/>
      <c r="GK320" s="203"/>
      <c r="GL320" s="203"/>
      <c r="GM320" s="203"/>
      <c r="GN320" s="203"/>
      <c r="GO320" s="203"/>
      <c r="GP320" s="203"/>
      <c r="GQ320" s="203"/>
      <c r="GR320" s="203"/>
      <c r="GS320" s="203"/>
      <c r="GT320" s="203"/>
      <c r="GU320" s="203"/>
      <c r="GV320" s="203"/>
      <c r="GW320" s="203"/>
      <c r="GX320" s="203"/>
      <c r="GY320" s="203"/>
      <c r="GZ320" s="203"/>
      <c r="HA320" s="203"/>
      <c r="HB320" s="203"/>
      <c r="HC320" s="203"/>
      <c r="HD320" s="203"/>
      <c r="HE320" s="203"/>
      <c r="HF320" s="203"/>
      <c r="HG320" s="203"/>
      <c r="HH320" s="203"/>
      <c r="HI320" s="203"/>
      <c r="HJ320" s="203"/>
      <c r="HK320" s="203"/>
      <c r="HL320" s="203"/>
      <c r="HM320" s="203"/>
      <c r="HN320" s="203"/>
      <c r="HO320" s="203"/>
      <c r="HP320" s="203"/>
      <c r="HQ320" s="203"/>
      <c r="HR320" s="203"/>
      <c r="HS320" s="203"/>
      <c r="HT320" s="203"/>
      <c r="HU320" s="203"/>
      <c r="HV320" s="203"/>
      <c r="HW320" s="203"/>
      <c r="HX320" s="203"/>
      <c r="HY320" s="203"/>
      <c r="HZ320" s="203"/>
      <c r="IA320" s="203"/>
      <c r="IB320" s="203"/>
      <c r="IC320" s="203"/>
      <c r="ID320" s="203"/>
      <c r="IE320" s="203"/>
      <c r="IF320" s="203"/>
      <c r="IG320" s="203"/>
      <c r="IH320" s="203"/>
      <c r="II320" s="203"/>
      <c r="IJ320" s="203"/>
      <c r="IK320" s="203"/>
      <c r="IL320" s="203"/>
      <c r="IM320" s="203"/>
      <c r="IN320" s="203"/>
      <c r="IO320" s="203"/>
      <c r="IP320" s="203"/>
      <c r="IQ320" s="203"/>
      <c r="IR320" s="203"/>
      <c r="IS320" s="203"/>
      <c r="IT320" s="203"/>
      <c r="IU320" s="203"/>
      <c r="IV320" s="203"/>
      <c r="IW320" s="203"/>
      <c r="IX320" s="203"/>
      <c r="IY320" s="203"/>
      <c r="IZ320" s="203"/>
      <c r="JA320" s="203"/>
      <c r="JB320" s="203"/>
      <c r="JC320" s="203"/>
      <c r="JD320" s="203"/>
      <c r="JE320" s="203"/>
      <c r="JF320" s="203"/>
      <c r="JG320" s="203"/>
      <c r="JH320" s="203"/>
      <c r="JI320" s="203"/>
      <c r="JJ320" s="203"/>
      <c r="JK320" s="203"/>
      <c r="JL320" s="203"/>
      <c r="JM320" s="203"/>
      <c r="JN320" s="203"/>
      <c r="JO320" s="203"/>
      <c r="JP320" s="203"/>
      <c r="JQ320" s="203"/>
      <c r="JR320" s="203"/>
      <c r="JS320" s="203"/>
      <c r="JT320" s="203"/>
      <c r="JU320" s="203"/>
      <c r="JV320" s="203"/>
      <c r="JW320" s="203" t="s">
        <v>470</v>
      </c>
      <c r="JX320" s="203" t="s">
        <v>470</v>
      </c>
      <c r="JY320" s="203" t="s">
        <v>470</v>
      </c>
      <c r="JZ320" s="203" t="s">
        <v>470</v>
      </c>
      <c r="KA320" s="203" t="s">
        <v>470</v>
      </c>
      <c r="KB320" s="203" t="s">
        <v>470</v>
      </c>
      <c r="KC320" s="203" t="s">
        <v>470</v>
      </c>
      <c r="KD320" s="203" t="s">
        <v>470</v>
      </c>
      <c r="KE320" s="203" t="s">
        <v>470</v>
      </c>
      <c r="KF320" s="203" t="s">
        <v>470</v>
      </c>
      <c r="KG320" s="203" t="s">
        <v>470</v>
      </c>
      <c r="KH320" s="203" t="s">
        <v>470</v>
      </c>
    </row>
    <row r="321" spans="1:294" s="310" customFormat="1" ht="16.5" customHeight="1" x14ac:dyDescent="0.25">
      <c r="A321" s="208"/>
      <c r="C321" s="418" t="s">
        <v>433</v>
      </c>
      <c r="D321" s="418"/>
      <c r="E321" s="418"/>
      <c r="F321" s="418"/>
      <c r="G321" s="418"/>
      <c r="H321" s="418"/>
      <c r="I321" s="418"/>
      <c r="J321" s="418"/>
      <c r="K321" s="418"/>
      <c r="L321" s="418"/>
      <c r="M321" s="418"/>
      <c r="N321" s="418"/>
      <c r="Q321" s="311"/>
      <c r="R321" s="311"/>
      <c r="AB321" s="312"/>
      <c r="AC321" s="312"/>
      <c r="AD321" s="312"/>
      <c r="AE321" s="312"/>
      <c r="AF321" s="312"/>
      <c r="AG321" s="312"/>
      <c r="AH321" s="312"/>
      <c r="AI321" s="312"/>
      <c r="AJ321" s="312"/>
      <c r="AK321" s="312"/>
      <c r="AL321" s="312"/>
      <c r="AM321" s="312"/>
      <c r="AN321" s="312"/>
      <c r="AO321" s="312"/>
      <c r="AP321" s="312"/>
      <c r="AQ321" s="312"/>
      <c r="AR321" s="312"/>
      <c r="AS321" s="312"/>
      <c r="AT321" s="312"/>
      <c r="AU321" s="312"/>
      <c r="AV321" s="312"/>
      <c r="AW321" s="312"/>
      <c r="AX321" s="312"/>
      <c r="AY321" s="312"/>
      <c r="AZ321" s="312"/>
      <c r="BA321" s="312"/>
      <c r="BB321" s="312"/>
      <c r="BC321" s="312"/>
      <c r="BD321" s="312"/>
      <c r="BE321" s="312"/>
      <c r="BF321" s="312"/>
      <c r="BG321" s="312"/>
      <c r="BH321" s="312"/>
      <c r="BI321" s="312"/>
      <c r="BJ321" s="312"/>
      <c r="BK321" s="312"/>
      <c r="BL321" s="312"/>
      <c r="BM321" s="312"/>
      <c r="BN321" s="312"/>
      <c r="BO321" s="312"/>
      <c r="BP321" s="312"/>
      <c r="BQ321" s="312"/>
      <c r="BR321" s="312"/>
      <c r="BS321" s="312"/>
      <c r="BT321" s="312"/>
      <c r="BU321" s="312"/>
      <c r="BV321" s="312"/>
      <c r="BW321" s="312"/>
      <c r="BX321" s="312"/>
      <c r="BY321" s="312"/>
      <c r="BZ321" s="312"/>
      <c r="CA321" s="312"/>
      <c r="CB321" s="312"/>
      <c r="CC321" s="312"/>
      <c r="CD321" s="312"/>
      <c r="CE321" s="312"/>
      <c r="CF321" s="312"/>
      <c r="CG321" s="312"/>
      <c r="CH321" s="312"/>
      <c r="CI321" s="312"/>
      <c r="CJ321" s="312"/>
      <c r="CK321" s="312"/>
      <c r="CL321" s="312"/>
      <c r="CM321" s="312"/>
      <c r="CN321" s="312"/>
      <c r="CO321" s="312"/>
      <c r="CP321" s="312"/>
      <c r="CQ321" s="312"/>
      <c r="CR321" s="312"/>
      <c r="CS321" s="312"/>
      <c r="CT321" s="312"/>
      <c r="CU321" s="312"/>
      <c r="CV321" s="312"/>
      <c r="CW321" s="312"/>
      <c r="CX321" s="312"/>
      <c r="CY321" s="312"/>
      <c r="CZ321" s="312"/>
      <c r="DA321" s="312"/>
      <c r="DB321" s="312"/>
      <c r="DC321" s="312"/>
      <c r="DD321" s="312"/>
      <c r="DE321" s="312"/>
      <c r="DF321" s="312"/>
      <c r="DG321" s="312"/>
      <c r="DH321" s="312"/>
      <c r="DI321" s="312"/>
      <c r="DJ321" s="312"/>
      <c r="DK321" s="312"/>
      <c r="DL321" s="312"/>
      <c r="DM321" s="312"/>
      <c r="DN321" s="312"/>
      <c r="DO321" s="312"/>
      <c r="DP321" s="312"/>
      <c r="DQ321" s="312"/>
      <c r="DR321" s="312"/>
      <c r="DS321" s="312"/>
      <c r="DT321" s="312"/>
      <c r="DU321" s="312"/>
      <c r="DV321" s="312"/>
      <c r="DW321" s="312"/>
      <c r="DX321" s="312"/>
      <c r="DY321" s="312"/>
      <c r="DZ321" s="312"/>
      <c r="EA321" s="312"/>
      <c r="EB321" s="312"/>
      <c r="EC321" s="312"/>
      <c r="ED321" s="312"/>
      <c r="EE321" s="312"/>
      <c r="EF321" s="312"/>
      <c r="EG321" s="312"/>
      <c r="EH321" s="312"/>
      <c r="EI321" s="312"/>
      <c r="EJ321" s="312"/>
      <c r="EK321" s="312"/>
      <c r="EL321" s="312"/>
      <c r="EM321" s="312"/>
      <c r="EN321" s="312"/>
      <c r="EO321" s="312"/>
      <c r="EP321" s="312"/>
      <c r="EQ321" s="312"/>
      <c r="ER321" s="312"/>
      <c r="ES321" s="312"/>
      <c r="ET321" s="312"/>
      <c r="EU321" s="312"/>
      <c r="EV321" s="312"/>
      <c r="EW321" s="312"/>
      <c r="EX321" s="312"/>
      <c r="EY321" s="312"/>
      <c r="EZ321" s="312"/>
      <c r="FA321" s="312"/>
      <c r="FB321" s="312"/>
      <c r="FC321" s="312"/>
      <c r="FD321" s="312"/>
      <c r="FE321" s="312"/>
      <c r="FF321" s="312"/>
      <c r="FG321" s="312"/>
      <c r="FH321" s="312"/>
      <c r="FI321" s="312"/>
      <c r="FJ321" s="312"/>
      <c r="FK321" s="312"/>
      <c r="FL321" s="312"/>
      <c r="FM321" s="312"/>
      <c r="FN321" s="312"/>
      <c r="FO321" s="312"/>
      <c r="FP321" s="312"/>
      <c r="FQ321" s="312"/>
      <c r="FR321" s="312"/>
      <c r="FS321" s="312"/>
      <c r="FT321" s="312"/>
      <c r="FU321" s="312"/>
      <c r="FV321" s="312"/>
      <c r="FW321" s="312"/>
      <c r="FX321" s="312"/>
      <c r="FY321" s="312"/>
      <c r="FZ321" s="312"/>
      <c r="GA321" s="312"/>
      <c r="GB321" s="312"/>
      <c r="GC321" s="312"/>
      <c r="GD321" s="312"/>
      <c r="GE321" s="312"/>
      <c r="GF321" s="312"/>
      <c r="GG321" s="312"/>
      <c r="GH321" s="312"/>
      <c r="GI321" s="312"/>
      <c r="GJ321" s="312"/>
      <c r="GK321" s="312"/>
      <c r="GL321" s="312"/>
      <c r="GM321" s="312"/>
      <c r="GN321" s="312"/>
      <c r="GO321" s="312"/>
      <c r="GP321" s="312"/>
      <c r="GQ321" s="312"/>
      <c r="GR321" s="312"/>
      <c r="GS321" s="312"/>
      <c r="GT321" s="312"/>
      <c r="GU321" s="312"/>
      <c r="GV321" s="312"/>
      <c r="GW321" s="312"/>
      <c r="GX321" s="312"/>
      <c r="GY321" s="312"/>
      <c r="GZ321" s="312"/>
      <c r="HA321" s="312"/>
      <c r="HB321" s="312"/>
      <c r="HC321" s="312"/>
      <c r="HD321" s="312"/>
      <c r="HE321" s="312"/>
      <c r="HF321" s="312"/>
      <c r="HG321" s="312"/>
      <c r="HH321" s="312"/>
      <c r="HI321" s="312"/>
      <c r="HJ321" s="312"/>
      <c r="HK321" s="312"/>
      <c r="HL321" s="312"/>
      <c r="HM321" s="312"/>
      <c r="HN321" s="312"/>
      <c r="HO321" s="312"/>
      <c r="HP321" s="312"/>
      <c r="HQ321" s="312"/>
      <c r="HR321" s="312"/>
      <c r="HS321" s="312"/>
      <c r="HT321" s="312"/>
      <c r="HU321" s="312"/>
      <c r="HV321" s="312"/>
      <c r="HW321" s="312"/>
      <c r="HX321" s="312"/>
      <c r="HY321" s="312"/>
      <c r="HZ321" s="312"/>
      <c r="IA321" s="312"/>
      <c r="IB321" s="312"/>
      <c r="IC321" s="312"/>
      <c r="ID321" s="312"/>
      <c r="IE321" s="312"/>
      <c r="IF321" s="312"/>
      <c r="IG321" s="312"/>
      <c r="IH321" s="312"/>
      <c r="II321" s="312"/>
      <c r="IJ321" s="312"/>
      <c r="IK321" s="312"/>
      <c r="IL321" s="312"/>
      <c r="IM321" s="312"/>
      <c r="IN321" s="312"/>
      <c r="IO321" s="312"/>
      <c r="IP321" s="312"/>
      <c r="IQ321" s="312"/>
      <c r="IR321" s="312"/>
      <c r="IS321" s="312"/>
      <c r="IT321" s="312"/>
      <c r="IU321" s="312"/>
      <c r="IV321" s="312"/>
      <c r="IW321" s="312"/>
      <c r="IX321" s="312"/>
      <c r="IY321" s="312"/>
      <c r="IZ321" s="312"/>
      <c r="JA321" s="312"/>
      <c r="JB321" s="312"/>
      <c r="JC321" s="312"/>
      <c r="JD321" s="312"/>
      <c r="JE321" s="312"/>
      <c r="JF321" s="312"/>
      <c r="JG321" s="312"/>
      <c r="JH321" s="312"/>
      <c r="JI321" s="312"/>
      <c r="JJ321" s="312"/>
      <c r="JK321" s="312"/>
      <c r="JL321" s="312"/>
      <c r="JM321" s="312"/>
      <c r="JN321" s="312"/>
      <c r="JO321" s="312"/>
      <c r="JP321" s="312"/>
      <c r="JQ321" s="312"/>
      <c r="JR321" s="312"/>
      <c r="JS321" s="312"/>
      <c r="JT321" s="312"/>
      <c r="JU321" s="312"/>
      <c r="JV321" s="312"/>
      <c r="JW321" s="312"/>
      <c r="JX321" s="312"/>
      <c r="JY321" s="312"/>
      <c r="JZ321" s="312"/>
      <c r="KA321" s="312"/>
      <c r="KB321" s="312"/>
      <c r="KC321" s="312"/>
      <c r="KD321" s="312"/>
      <c r="KE321" s="312"/>
      <c r="KF321" s="312"/>
      <c r="KG321" s="312"/>
      <c r="KH321" s="312"/>
    </row>
    <row r="322" spans="1:294" s="198" customFormat="1" ht="13.5" customHeight="1" x14ac:dyDescent="0.25">
      <c r="A322" s="196"/>
      <c r="B322" s="196"/>
      <c r="C322" s="196"/>
      <c r="D322" s="196"/>
      <c r="E322" s="196"/>
      <c r="F322" s="196"/>
      <c r="G322" s="196"/>
      <c r="H322" s="196"/>
      <c r="I322" s="196"/>
      <c r="J322" s="196"/>
      <c r="K322" s="196"/>
      <c r="L322" s="196"/>
      <c r="M322" s="196"/>
      <c r="N322" s="196"/>
      <c r="O322" s="196"/>
      <c r="P322" s="196"/>
    </row>
    <row r="324" spans="1:294" s="198" customFormat="1" ht="15" x14ac:dyDescent="0.25">
      <c r="A324" s="196"/>
    </row>
    <row r="325" spans="1:294" s="198" customFormat="1" ht="15" x14ac:dyDescent="0.25">
      <c r="A325" s="196"/>
    </row>
    <row r="326" spans="1:294" s="198" customFormat="1" ht="15" x14ac:dyDescent="0.25">
      <c r="A326" s="196"/>
    </row>
    <row r="327" spans="1:294" s="198" customFormat="1" ht="15" x14ac:dyDescent="0.25">
      <c r="A327" s="196"/>
    </row>
    <row r="328" spans="1:294" s="198" customFormat="1" ht="15" x14ac:dyDescent="0.25">
      <c r="A328" s="196"/>
    </row>
    <row r="329" spans="1:294" s="198" customFormat="1" ht="15" x14ac:dyDescent="0.25">
      <c r="A329" s="196"/>
    </row>
    <row r="330" spans="1:294" s="198" customFormat="1" ht="15" x14ac:dyDescent="0.25">
      <c r="A330" s="196"/>
    </row>
    <row r="331" spans="1:294" s="198" customFormat="1" ht="15" x14ac:dyDescent="0.25">
      <c r="A331" s="196"/>
    </row>
    <row r="332" spans="1:294" s="198" customFormat="1" ht="15" x14ac:dyDescent="0.25">
      <c r="A332" s="196"/>
    </row>
    <row r="333" spans="1:294" s="198" customFormat="1" ht="15" x14ac:dyDescent="0.25">
      <c r="A333" s="196"/>
    </row>
    <row r="334" spans="1:294" s="198" customFormat="1" ht="15" x14ac:dyDescent="0.25">
      <c r="A334" s="196"/>
    </row>
    <row r="335" spans="1:294" s="198" customFormat="1" ht="15" x14ac:dyDescent="0.25">
      <c r="A335" s="196"/>
    </row>
    <row r="336" spans="1:294" s="198" customFormat="1" ht="15" x14ac:dyDescent="0.25">
      <c r="A336" s="196"/>
    </row>
    <row r="337" spans="1:1" s="198" customFormat="1" ht="15" x14ac:dyDescent="0.25">
      <c r="A337" s="196"/>
    </row>
    <row r="338" spans="1:1" s="198" customFormat="1" ht="15" x14ac:dyDescent="0.25">
      <c r="A338" s="196"/>
    </row>
    <row r="339" spans="1:1" s="198" customFormat="1" ht="15" x14ac:dyDescent="0.25">
      <c r="A339" s="196"/>
    </row>
    <row r="340" spans="1:1" s="198" customFormat="1" ht="15" x14ac:dyDescent="0.25">
      <c r="A340" s="196"/>
    </row>
    <row r="341" spans="1:1" s="198" customFormat="1" ht="15" x14ac:dyDescent="0.25">
      <c r="A341" s="196"/>
    </row>
    <row r="342" spans="1:1" s="198" customFormat="1" ht="15" x14ac:dyDescent="0.25">
      <c r="A342" s="196"/>
    </row>
    <row r="343" spans="1:1" s="198" customFormat="1" ht="15" x14ac:dyDescent="0.25">
      <c r="A343" s="196"/>
    </row>
    <row r="344" spans="1:1" s="198" customFormat="1" ht="15" x14ac:dyDescent="0.25">
      <c r="A344" s="196"/>
    </row>
    <row r="345" spans="1:1" s="198" customFormat="1" ht="15" x14ac:dyDescent="0.25">
      <c r="A345" s="196"/>
    </row>
    <row r="346" spans="1:1" s="198" customFormat="1" ht="15" x14ac:dyDescent="0.25">
      <c r="A346" s="196"/>
    </row>
    <row r="347" spans="1:1" s="198" customFormat="1" ht="15" x14ac:dyDescent="0.25">
      <c r="A347" s="196"/>
    </row>
    <row r="348" spans="1:1" s="198" customFormat="1" ht="15" x14ac:dyDescent="0.25">
      <c r="A348" s="196"/>
    </row>
    <row r="349" spans="1:1" s="198" customFormat="1" ht="15" x14ac:dyDescent="0.25">
      <c r="A349" s="196"/>
    </row>
    <row r="350" spans="1:1" s="198" customFormat="1" ht="15" x14ac:dyDescent="0.25">
      <c r="A350" s="196"/>
    </row>
    <row r="351" spans="1:1" s="198" customFormat="1" ht="15" x14ac:dyDescent="0.25">
      <c r="A351" s="196"/>
    </row>
    <row r="352" spans="1:1" s="198" customFormat="1" ht="15" x14ac:dyDescent="0.25">
      <c r="A352" s="196"/>
    </row>
    <row r="353" spans="1:1" s="198" customFormat="1" ht="15" x14ac:dyDescent="0.25">
      <c r="A353" s="196"/>
    </row>
    <row r="354" spans="1:1" s="198" customFormat="1" ht="15" x14ac:dyDescent="0.25">
      <c r="A354" s="196"/>
    </row>
    <row r="355" spans="1:1" s="198" customFormat="1" ht="15" x14ac:dyDescent="0.25">
      <c r="A355" s="196"/>
    </row>
    <row r="356" spans="1:1" s="198" customFormat="1" ht="15" x14ac:dyDescent="0.25">
      <c r="A356" s="196"/>
    </row>
  </sheetData>
  <mergeCells count="289">
    <mergeCell ref="A7:E7"/>
    <mergeCell ref="M7:P7"/>
    <mergeCell ref="A8:E8"/>
    <mergeCell ref="M8:P8"/>
    <mergeCell ref="A10:F10"/>
    <mergeCell ref="G10:P10"/>
    <mergeCell ref="A4:E4"/>
    <mergeCell ref="M4:P4"/>
    <mergeCell ref="A5:E5"/>
    <mergeCell ref="M5:P5"/>
    <mergeCell ref="A6:E6"/>
    <mergeCell ref="M6:P6"/>
    <mergeCell ref="A14:F14"/>
    <mergeCell ref="G14:P14"/>
    <mergeCell ref="A15:F15"/>
    <mergeCell ref="G15:P15"/>
    <mergeCell ref="A16:F16"/>
    <mergeCell ref="G16:P16"/>
    <mergeCell ref="A11:F11"/>
    <mergeCell ref="G11:P11"/>
    <mergeCell ref="A12:F12"/>
    <mergeCell ref="G12:P12"/>
    <mergeCell ref="A13:F13"/>
    <mergeCell ref="G13:P13"/>
    <mergeCell ref="A24:P24"/>
    <mergeCell ref="A26:P26"/>
    <mergeCell ref="A27:P27"/>
    <mergeCell ref="B29:F29"/>
    <mergeCell ref="B30:F30"/>
    <mergeCell ref="C32:F32"/>
    <mergeCell ref="A17:F17"/>
    <mergeCell ref="G17:P17"/>
    <mergeCell ref="A19:P19"/>
    <mergeCell ref="A20:P20"/>
    <mergeCell ref="A22:P22"/>
    <mergeCell ref="A23:P23"/>
    <mergeCell ref="C44:G44"/>
    <mergeCell ref="A45:P45"/>
    <mergeCell ref="C46:G46"/>
    <mergeCell ref="C47:G47"/>
    <mergeCell ref="C48:G48"/>
    <mergeCell ref="C49:G49"/>
    <mergeCell ref="A41:A43"/>
    <mergeCell ref="B41:B43"/>
    <mergeCell ref="C41:G43"/>
    <mergeCell ref="H41:H43"/>
    <mergeCell ref="I41:K42"/>
    <mergeCell ref="L41:P42"/>
    <mergeCell ref="C56:G56"/>
    <mergeCell ref="C57:G57"/>
    <mergeCell ref="C59:G59"/>
    <mergeCell ref="C60:G60"/>
    <mergeCell ref="C61:G61"/>
    <mergeCell ref="C62:G62"/>
    <mergeCell ref="C50:G50"/>
    <mergeCell ref="C51:G51"/>
    <mergeCell ref="C52:G52"/>
    <mergeCell ref="C53:G53"/>
    <mergeCell ref="C54:G54"/>
    <mergeCell ref="C55:G55"/>
    <mergeCell ref="C69:G69"/>
    <mergeCell ref="C70:G70"/>
    <mergeCell ref="C71:G71"/>
    <mergeCell ref="C72:G72"/>
    <mergeCell ref="C74:G74"/>
    <mergeCell ref="C75:G75"/>
    <mergeCell ref="C63:G63"/>
    <mergeCell ref="C64:G64"/>
    <mergeCell ref="C65:G65"/>
    <mergeCell ref="C66:G66"/>
    <mergeCell ref="C67:G67"/>
    <mergeCell ref="C68:G68"/>
    <mergeCell ref="C82:G82"/>
    <mergeCell ref="C83:G83"/>
    <mergeCell ref="C84:G84"/>
    <mergeCell ref="C85:G85"/>
    <mergeCell ref="C86:G86"/>
    <mergeCell ref="C87:G87"/>
    <mergeCell ref="C76:G76"/>
    <mergeCell ref="C77:G77"/>
    <mergeCell ref="C78:G78"/>
    <mergeCell ref="C79:G79"/>
    <mergeCell ref="C80:G80"/>
    <mergeCell ref="C81:G81"/>
    <mergeCell ref="C96:P96"/>
    <mergeCell ref="C97:G97"/>
    <mergeCell ref="C99:G99"/>
    <mergeCell ref="C100:P100"/>
    <mergeCell ref="C101:G101"/>
    <mergeCell ref="C103:G103"/>
    <mergeCell ref="C88:G88"/>
    <mergeCell ref="C89:G89"/>
    <mergeCell ref="C91:G91"/>
    <mergeCell ref="C92:P92"/>
    <mergeCell ref="C93:G93"/>
    <mergeCell ref="C95:G95"/>
    <mergeCell ref="C112:P112"/>
    <mergeCell ref="C113:G113"/>
    <mergeCell ref="C115:G115"/>
    <mergeCell ref="C116:P116"/>
    <mergeCell ref="C117:P117"/>
    <mergeCell ref="C118:G118"/>
    <mergeCell ref="C104:P104"/>
    <mergeCell ref="C105:G105"/>
    <mergeCell ref="C107:G107"/>
    <mergeCell ref="C108:P108"/>
    <mergeCell ref="C109:G109"/>
    <mergeCell ref="C111:G111"/>
    <mergeCell ref="C126:O126"/>
    <mergeCell ref="C127:O127"/>
    <mergeCell ref="C128:O128"/>
    <mergeCell ref="C129:O129"/>
    <mergeCell ref="C130:O130"/>
    <mergeCell ref="C131:O131"/>
    <mergeCell ref="C120:O120"/>
    <mergeCell ref="C121:O121"/>
    <mergeCell ref="C122:O122"/>
    <mergeCell ref="C123:O123"/>
    <mergeCell ref="C124:O124"/>
    <mergeCell ref="C125:O125"/>
    <mergeCell ref="C138:O138"/>
    <mergeCell ref="A140:P140"/>
    <mergeCell ref="C141:G141"/>
    <mergeCell ref="C142:G142"/>
    <mergeCell ref="C143:G143"/>
    <mergeCell ref="C144:G144"/>
    <mergeCell ref="C132:O132"/>
    <mergeCell ref="C133:O133"/>
    <mergeCell ref="C134:O134"/>
    <mergeCell ref="C135:O135"/>
    <mergeCell ref="C136:O136"/>
    <mergeCell ref="C137:O137"/>
    <mergeCell ref="C151:G151"/>
    <mergeCell ref="C152:G152"/>
    <mergeCell ref="C153:G153"/>
    <mergeCell ref="C154:G154"/>
    <mergeCell ref="C155:G155"/>
    <mergeCell ref="C156:G156"/>
    <mergeCell ref="C145:G145"/>
    <mergeCell ref="C146:G146"/>
    <mergeCell ref="C147:G147"/>
    <mergeCell ref="C148:G148"/>
    <mergeCell ref="C149:G149"/>
    <mergeCell ref="C150:G150"/>
    <mergeCell ref="C166:G166"/>
    <mergeCell ref="C167:P167"/>
    <mergeCell ref="C168:G168"/>
    <mergeCell ref="C170:G170"/>
    <mergeCell ref="C171:P171"/>
    <mergeCell ref="C172:G172"/>
    <mergeCell ref="C158:G158"/>
    <mergeCell ref="C159:P159"/>
    <mergeCell ref="C160:G160"/>
    <mergeCell ref="C162:G162"/>
    <mergeCell ref="C163:P163"/>
    <mergeCell ref="C164:G164"/>
    <mergeCell ref="C181:O181"/>
    <mergeCell ref="C182:O182"/>
    <mergeCell ref="C183:O183"/>
    <mergeCell ref="C184:O184"/>
    <mergeCell ref="C185:O185"/>
    <mergeCell ref="C186:O186"/>
    <mergeCell ref="C174:G174"/>
    <mergeCell ref="C175:P175"/>
    <mergeCell ref="C176:P176"/>
    <mergeCell ref="C177:G177"/>
    <mergeCell ref="C179:O179"/>
    <mergeCell ref="C180:O180"/>
    <mergeCell ref="C193:O193"/>
    <mergeCell ref="C194:O194"/>
    <mergeCell ref="C195:O195"/>
    <mergeCell ref="C196:O196"/>
    <mergeCell ref="C197:O197"/>
    <mergeCell ref="A199:P199"/>
    <mergeCell ref="C187:O187"/>
    <mergeCell ref="C188:O188"/>
    <mergeCell ref="C189:O189"/>
    <mergeCell ref="C190:O190"/>
    <mergeCell ref="C191:O191"/>
    <mergeCell ref="C192:O192"/>
    <mergeCell ref="C206:G206"/>
    <mergeCell ref="C207:G207"/>
    <mergeCell ref="C208:G208"/>
    <mergeCell ref="C209:G209"/>
    <mergeCell ref="C210:G210"/>
    <mergeCell ref="C211:G211"/>
    <mergeCell ref="C200:G200"/>
    <mergeCell ref="C201:G201"/>
    <mergeCell ref="C202:G202"/>
    <mergeCell ref="C203:G203"/>
    <mergeCell ref="C204:G204"/>
    <mergeCell ref="C205:G205"/>
    <mergeCell ref="C219:G219"/>
    <mergeCell ref="C220:G220"/>
    <mergeCell ref="C221:G221"/>
    <mergeCell ref="C222:G222"/>
    <mergeCell ref="C223:G223"/>
    <mergeCell ref="C224:G224"/>
    <mergeCell ref="C213:G213"/>
    <mergeCell ref="C214:G214"/>
    <mergeCell ref="C215:G215"/>
    <mergeCell ref="C216:G216"/>
    <mergeCell ref="C217:G217"/>
    <mergeCell ref="C218:G218"/>
    <mergeCell ref="C232:G232"/>
    <mergeCell ref="C233:G233"/>
    <mergeCell ref="C234:G234"/>
    <mergeCell ref="C235:G235"/>
    <mergeCell ref="C236:G236"/>
    <mergeCell ref="C237:G237"/>
    <mergeCell ref="C225:G225"/>
    <mergeCell ref="C226:G226"/>
    <mergeCell ref="C228:G228"/>
    <mergeCell ref="C229:G229"/>
    <mergeCell ref="C230:G230"/>
    <mergeCell ref="C231:G231"/>
    <mergeCell ref="C245:G245"/>
    <mergeCell ref="C246:P246"/>
    <mergeCell ref="C247:G247"/>
    <mergeCell ref="C249:G249"/>
    <mergeCell ref="C250:P250"/>
    <mergeCell ref="C251:G251"/>
    <mergeCell ref="C238:G238"/>
    <mergeCell ref="C239:G239"/>
    <mergeCell ref="C240:G240"/>
    <mergeCell ref="C241:G241"/>
    <mergeCell ref="C242:G242"/>
    <mergeCell ref="C243:G243"/>
    <mergeCell ref="C261:G261"/>
    <mergeCell ref="C262:P262"/>
    <mergeCell ref="C263:G263"/>
    <mergeCell ref="C265:G265"/>
    <mergeCell ref="C266:P266"/>
    <mergeCell ref="C267:G267"/>
    <mergeCell ref="C253:G253"/>
    <mergeCell ref="C254:P254"/>
    <mergeCell ref="C255:G255"/>
    <mergeCell ref="C257:G257"/>
    <mergeCell ref="C258:P258"/>
    <mergeCell ref="C259:G259"/>
    <mergeCell ref="C276:O276"/>
    <mergeCell ref="C277:O277"/>
    <mergeCell ref="C278:O278"/>
    <mergeCell ref="C279:O279"/>
    <mergeCell ref="C280:O280"/>
    <mergeCell ref="C281:O281"/>
    <mergeCell ref="C269:G269"/>
    <mergeCell ref="C270:P270"/>
    <mergeCell ref="C271:P271"/>
    <mergeCell ref="C272:G272"/>
    <mergeCell ref="C274:O274"/>
    <mergeCell ref="C275:O275"/>
    <mergeCell ref="C288:O288"/>
    <mergeCell ref="C289:O289"/>
    <mergeCell ref="C290:O290"/>
    <mergeCell ref="C291:O291"/>
    <mergeCell ref="C292:O292"/>
    <mergeCell ref="C294:O294"/>
    <mergeCell ref="C282:O282"/>
    <mergeCell ref="C283:O283"/>
    <mergeCell ref="C284:O284"/>
    <mergeCell ref="C285:O285"/>
    <mergeCell ref="C286:O286"/>
    <mergeCell ref="C287:O287"/>
    <mergeCell ref="C301:O301"/>
    <mergeCell ref="C302:O302"/>
    <mergeCell ref="C303:O303"/>
    <mergeCell ref="C304:O304"/>
    <mergeCell ref="C305:O305"/>
    <mergeCell ref="C306:O306"/>
    <mergeCell ref="C295:O295"/>
    <mergeCell ref="C296:O296"/>
    <mergeCell ref="C297:O297"/>
    <mergeCell ref="C298:O298"/>
    <mergeCell ref="C299:O299"/>
    <mergeCell ref="C300:O300"/>
    <mergeCell ref="C321:N321"/>
    <mergeCell ref="C313:O313"/>
    <mergeCell ref="C317:H317"/>
    <mergeCell ref="I317:N317"/>
    <mergeCell ref="C318:N318"/>
    <mergeCell ref="C320:H320"/>
    <mergeCell ref="I320:N320"/>
    <mergeCell ref="C307:O307"/>
    <mergeCell ref="C308:O308"/>
    <mergeCell ref="C309:O309"/>
    <mergeCell ref="C310:O310"/>
    <mergeCell ref="C311:O311"/>
    <mergeCell ref="C312:O312"/>
  </mergeCells>
  <printOptions horizontalCentered="1"/>
  <pageMargins left="0.31496062874794001" right="0.31496062874794001" top="0.78740155696868896" bottom="0.31496062874794001" header="0.19685038924217199" footer="0.19685038924217199"/>
  <pageSetup paperSize="9" scale="67" fitToHeight="0" orientation="landscape" r:id="rId1"/>
  <headerFooter>
    <oddFooter>&amp;RСтраница &amp;P</oddFooter>
  </headerFooter>
  <rowBreaks count="1" manualBreakCount="1">
    <brk id="40" max="36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7" t="s">
        <v>67</v>
      </c>
    </row>
    <row r="2" spans="1:29" s="7" customFormat="1" ht="18.75" customHeight="1" x14ac:dyDescent="0.3">
      <c r="A2" s="13"/>
      <c r="C2" s="11" t="s">
        <v>10</v>
      </c>
    </row>
    <row r="3" spans="1:29" s="7" customFormat="1" ht="18.75" x14ac:dyDescent="0.3">
      <c r="A3" s="12"/>
      <c r="C3" s="11" t="s">
        <v>385</v>
      </c>
    </row>
    <row r="4" spans="1:29" s="7" customFormat="1" ht="15.75" x14ac:dyDescent="0.2">
      <c r="A4" s="337" t="s">
        <v>533</v>
      </c>
      <c r="B4" s="337"/>
      <c r="C4" s="337"/>
    </row>
    <row r="5" spans="1:29" s="7" customFormat="1" ht="15.75" x14ac:dyDescent="0.2">
      <c r="A5" s="12"/>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7" customFormat="1" ht="18.75" x14ac:dyDescent="0.3">
      <c r="A6" s="341" t="s">
        <v>9</v>
      </c>
      <c r="B6" s="341"/>
      <c r="C6" s="341"/>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42" t="s">
        <v>527</v>
      </c>
      <c r="B8" s="342"/>
      <c r="C8" s="342"/>
      <c r="D8" s="10"/>
      <c r="E8" s="10"/>
      <c r="F8" s="10"/>
      <c r="G8" s="10"/>
      <c r="H8" s="9"/>
      <c r="I8" s="9"/>
      <c r="J8" s="9"/>
      <c r="K8" s="9"/>
      <c r="L8" s="9"/>
      <c r="M8" s="9"/>
      <c r="N8" s="9"/>
      <c r="O8" s="9"/>
      <c r="P8" s="9"/>
      <c r="Q8" s="9"/>
      <c r="R8" s="9"/>
      <c r="S8" s="9"/>
      <c r="T8" s="9"/>
      <c r="U8" s="9"/>
    </row>
    <row r="9" spans="1:29" s="7" customFormat="1" ht="18.75" x14ac:dyDescent="0.2">
      <c r="A9" s="338" t="s">
        <v>8</v>
      </c>
      <c r="B9" s="338"/>
      <c r="C9" s="338"/>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40" t="s">
        <v>593</v>
      </c>
      <c r="B11" s="340"/>
      <c r="C11" s="340"/>
      <c r="D11" s="10"/>
      <c r="E11" s="10"/>
      <c r="F11" s="10"/>
      <c r="G11" s="10"/>
      <c r="H11" s="9"/>
      <c r="I11" s="9"/>
      <c r="J11" s="9"/>
      <c r="K11" s="9"/>
      <c r="L11" s="9"/>
      <c r="M11" s="9"/>
      <c r="N11" s="9"/>
      <c r="O11" s="9"/>
      <c r="P11" s="9"/>
      <c r="Q11" s="9"/>
      <c r="R11" s="9"/>
      <c r="S11" s="9"/>
      <c r="T11" s="9"/>
      <c r="U11" s="9"/>
    </row>
    <row r="12" spans="1:29" s="7" customFormat="1" ht="18.75" x14ac:dyDescent="0.2">
      <c r="A12" s="338" t="s">
        <v>7</v>
      </c>
      <c r="B12" s="338"/>
      <c r="C12" s="338"/>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40" t="s">
        <v>526</v>
      </c>
      <c r="B14" s="340"/>
      <c r="C14" s="340"/>
      <c r="D14" s="3"/>
      <c r="E14" s="3"/>
      <c r="F14" s="3"/>
      <c r="G14" s="3"/>
      <c r="H14" s="3"/>
      <c r="I14" s="3"/>
      <c r="J14" s="3"/>
      <c r="K14" s="3"/>
      <c r="L14" s="3"/>
      <c r="M14" s="3"/>
      <c r="N14" s="3"/>
      <c r="O14" s="3"/>
      <c r="P14" s="3"/>
      <c r="Q14" s="3"/>
      <c r="R14" s="3"/>
      <c r="S14" s="3"/>
      <c r="T14" s="3"/>
      <c r="U14" s="3"/>
    </row>
    <row r="15" spans="1:29" s="2" customFormat="1" ht="15.75" x14ac:dyDescent="0.2">
      <c r="A15" s="338" t="s">
        <v>6</v>
      </c>
      <c r="B15" s="338"/>
      <c r="C15" s="338"/>
      <c r="D15" s="6"/>
      <c r="E15" s="6"/>
      <c r="F15" s="6"/>
      <c r="G15" s="6"/>
      <c r="H15" s="6"/>
      <c r="I15" s="6"/>
      <c r="J15" s="6"/>
      <c r="K15" s="6"/>
      <c r="L15" s="6"/>
      <c r="M15" s="6"/>
      <c r="N15" s="6"/>
      <c r="O15" s="6"/>
      <c r="P15" s="6"/>
      <c r="Q15" s="6"/>
      <c r="R15" s="6"/>
      <c r="S15" s="6"/>
      <c r="T15" s="6"/>
      <c r="U15" s="6"/>
    </row>
    <row r="16" spans="1:29" s="2" customFormat="1" ht="15" customHeight="1" x14ac:dyDescent="0.2">
      <c r="A16" s="338"/>
      <c r="B16" s="338"/>
      <c r="C16" s="338"/>
      <c r="D16" s="4"/>
      <c r="E16" s="4"/>
      <c r="F16" s="4"/>
      <c r="G16" s="4"/>
      <c r="H16" s="4"/>
      <c r="I16" s="4"/>
      <c r="J16" s="4"/>
      <c r="K16" s="4"/>
      <c r="L16" s="4"/>
      <c r="M16" s="4"/>
      <c r="N16" s="4"/>
      <c r="O16" s="4"/>
      <c r="P16" s="4"/>
      <c r="Q16" s="4"/>
      <c r="R16" s="4"/>
      <c r="S16" s="4"/>
      <c r="T16" s="4"/>
      <c r="U16" s="4"/>
    </row>
    <row r="17" spans="1:21" s="2" customFormat="1" ht="15" customHeight="1" x14ac:dyDescent="0.2">
      <c r="A17" s="343"/>
      <c r="B17" s="343"/>
      <c r="C17" s="343"/>
      <c r="D17" s="3"/>
      <c r="E17" s="3"/>
      <c r="F17" s="3"/>
      <c r="G17" s="3"/>
      <c r="H17" s="3"/>
      <c r="I17" s="3"/>
      <c r="J17" s="3"/>
      <c r="K17" s="3"/>
      <c r="L17" s="3"/>
      <c r="M17" s="3"/>
      <c r="N17" s="3"/>
      <c r="O17" s="3"/>
      <c r="P17" s="3"/>
      <c r="Q17" s="3"/>
      <c r="R17" s="3"/>
    </row>
    <row r="18" spans="1:21" s="2" customFormat="1" ht="27.75" customHeight="1" x14ac:dyDescent="0.2">
      <c r="A18" s="339" t="s">
        <v>335</v>
      </c>
      <c r="B18" s="339"/>
      <c r="C18" s="33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5</v>
      </c>
      <c r="B20" s="26" t="s">
        <v>66</v>
      </c>
      <c r="C20" s="25" t="s">
        <v>65</v>
      </c>
      <c r="D20" s="4"/>
      <c r="E20" s="4"/>
      <c r="F20" s="4"/>
      <c r="G20" s="4"/>
      <c r="H20" s="3"/>
      <c r="I20" s="3"/>
      <c r="J20" s="3"/>
      <c r="K20" s="3"/>
      <c r="L20" s="3"/>
      <c r="M20" s="3"/>
      <c r="N20" s="3"/>
      <c r="O20" s="3"/>
      <c r="P20" s="3"/>
      <c r="Q20" s="3"/>
      <c r="R20" s="3"/>
    </row>
    <row r="21" spans="1:21" s="2" customFormat="1" ht="16.5" customHeight="1" x14ac:dyDescent="0.2">
      <c r="A21" s="25">
        <v>1</v>
      </c>
      <c r="B21" s="26">
        <v>2</v>
      </c>
      <c r="C21" s="25">
        <v>3</v>
      </c>
      <c r="D21" s="4"/>
      <c r="E21" s="4"/>
      <c r="F21" s="4"/>
      <c r="G21" s="4"/>
      <c r="H21" s="3"/>
      <c r="I21" s="3"/>
      <c r="J21" s="3"/>
      <c r="K21" s="3"/>
      <c r="L21" s="3"/>
      <c r="M21" s="3"/>
      <c r="N21" s="3"/>
      <c r="O21" s="3"/>
      <c r="P21" s="3"/>
      <c r="Q21" s="3"/>
      <c r="R21" s="3"/>
    </row>
    <row r="22" spans="1:21" s="2" customFormat="1" ht="33.75" customHeight="1" x14ac:dyDescent="0.2">
      <c r="A22" s="18" t="s">
        <v>64</v>
      </c>
      <c r="B22" s="21" t="s">
        <v>341</v>
      </c>
      <c r="C22" s="89" t="s">
        <v>368</v>
      </c>
      <c r="D22" s="4"/>
      <c r="E22" s="4"/>
      <c r="F22" s="3"/>
      <c r="G22" s="3"/>
      <c r="H22" s="3"/>
      <c r="I22" s="3"/>
      <c r="J22" s="3"/>
      <c r="K22" s="3"/>
      <c r="L22" s="3"/>
      <c r="M22" s="3"/>
      <c r="N22" s="3"/>
      <c r="O22" s="3"/>
      <c r="P22" s="3"/>
    </row>
    <row r="23" spans="1:21" ht="42.75" customHeight="1" x14ac:dyDescent="0.25">
      <c r="A23" s="18" t="s">
        <v>63</v>
      </c>
      <c r="B23" s="20" t="s">
        <v>60</v>
      </c>
      <c r="C23" s="96" t="s">
        <v>366</v>
      </c>
    </row>
    <row r="24" spans="1:21" ht="63" customHeight="1" x14ac:dyDescent="0.25">
      <c r="A24" s="18" t="s">
        <v>62</v>
      </c>
      <c r="B24" s="20" t="s">
        <v>364</v>
      </c>
      <c r="C24" s="28" t="s">
        <v>530</v>
      </c>
      <c r="D24" s="110"/>
      <c r="E24" s="110"/>
    </row>
    <row r="25" spans="1:21" ht="63" customHeight="1" x14ac:dyDescent="0.25">
      <c r="A25" s="18" t="s">
        <v>61</v>
      </c>
      <c r="B25" s="20" t="s">
        <v>353</v>
      </c>
      <c r="C25" s="19" t="s">
        <v>598</v>
      </c>
    </row>
    <row r="26" spans="1:21" ht="42.75" customHeight="1" x14ac:dyDescent="0.25">
      <c r="A26" s="18" t="s">
        <v>59</v>
      </c>
      <c r="B26" s="20" t="s">
        <v>192</v>
      </c>
      <c r="C26" s="19" t="s">
        <v>363</v>
      </c>
    </row>
    <row r="27" spans="1:21" ht="42.75" customHeight="1" x14ac:dyDescent="0.25">
      <c r="A27" s="18" t="s">
        <v>58</v>
      </c>
      <c r="B27" s="20" t="s">
        <v>342</v>
      </c>
      <c r="C27" s="96" t="s">
        <v>466</v>
      </c>
    </row>
    <row r="28" spans="1:21" ht="42.75" customHeight="1" x14ac:dyDescent="0.25">
      <c r="A28" s="18" t="s">
        <v>56</v>
      </c>
      <c r="B28" s="20" t="s">
        <v>57</v>
      </c>
      <c r="C28" s="19" t="s">
        <v>531</v>
      </c>
    </row>
    <row r="29" spans="1:21" ht="42.75" customHeight="1" x14ac:dyDescent="0.25">
      <c r="A29" s="18" t="s">
        <v>54</v>
      </c>
      <c r="B29" s="19" t="s">
        <v>55</v>
      </c>
      <c r="C29" s="19" t="s">
        <v>531</v>
      </c>
    </row>
    <row r="30" spans="1:21" ht="42.75" customHeight="1" x14ac:dyDescent="0.25">
      <c r="A30" s="18" t="s">
        <v>71</v>
      </c>
      <c r="B30" s="19" t="s">
        <v>53</v>
      </c>
      <c r="C30" s="19" t="s">
        <v>599</v>
      </c>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67</v>
      </c>
    </row>
    <row r="2" spans="1:28" ht="18.75" x14ac:dyDescent="0.3">
      <c r="Z2" s="11" t="s">
        <v>10</v>
      </c>
    </row>
    <row r="3" spans="1:28" ht="18.75" x14ac:dyDescent="0.3">
      <c r="Z3" s="11" t="s">
        <v>385</v>
      </c>
    </row>
    <row r="4" spans="1:28" ht="18.75" customHeight="1" x14ac:dyDescent="0.25">
      <c r="A4" s="337" t="s">
        <v>534</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9</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9"/>
      <c r="AB6" s="9"/>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9"/>
      <c r="AB7" s="9"/>
    </row>
    <row r="8" spans="1:28" ht="15.75" x14ac:dyDescent="0.25">
      <c r="A8" s="342" t="s">
        <v>527</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6"/>
      <c r="AB8" s="6"/>
    </row>
    <row r="9" spans="1:28" ht="15.75" x14ac:dyDescent="0.25">
      <c r="A9" s="338" t="s">
        <v>8</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4"/>
      <c r="AB9" s="4"/>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9"/>
      <c r="AB10" s="9"/>
    </row>
    <row r="11" spans="1:28" ht="15.75" x14ac:dyDescent="0.25">
      <c r="A11" s="342" t="s">
        <v>593</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6"/>
      <c r="AB11" s="6"/>
    </row>
    <row r="12" spans="1:28" ht="15.75" x14ac:dyDescent="0.25">
      <c r="A12" s="338" t="s">
        <v>7</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4"/>
      <c r="AB12" s="4"/>
    </row>
    <row r="13" spans="1:28" ht="18.75" x14ac:dyDescent="0.25">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8"/>
      <c r="AB13" s="8"/>
    </row>
    <row r="14" spans="1:28" ht="15.75" x14ac:dyDescent="0.25">
      <c r="A14" s="342" t="s">
        <v>526</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6"/>
      <c r="AB14" s="6"/>
    </row>
    <row r="15" spans="1:28" ht="15.75" x14ac:dyDescent="0.25">
      <c r="A15" s="338" t="s">
        <v>6</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4"/>
      <c r="AB15" s="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4"/>
      <c r="AB16" s="14"/>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4"/>
      <c r="AB17" s="14"/>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4"/>
      <c r="AB18" s="14"/>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4"/>
      <c r="AB19" s="14"/>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4"/>
      <c r="AB20" s="14"/>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4"/>
      <c r="AB21" s="14"/>
    </row>
    <row r="22" spans="1:28" x14ac:dyDescent="0.25">
      <c r="A22" s="345" t="s">
        <v>352</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88"/>
      <c r="AB22" s="88"/>
    </row>
    <row r="23" spans="1:28" ht="32.25" customHeight="1" x14ac:dyDescent="0.25">
      <c r="A23" s="347" t="s">
        <v>231</v>
      </c>
      <c r="B23" s="348"/>
      <c r="C23" s="348"/>
      <c r="D23" s="348"/>
      <c r="E23" s="348"/>
      <c r="F23" s="348"/>
      <c r="G23" s="348"/>
      <c r="H23" s="348"/>
      <c r="I23" s="348"/>
      <c r="J23" s="348"/>
      <c r="K23" s="348"/>
      <c r="L23" s="349"/>
      <c r="M23" s="346" t="s">
        <v>232</v>
      </c>
      <c r="N23" s="346"/>
      <c r="O23" s="346"/>
      <c r="P23" s="346"/>
      <c r="Q23" s="346"/>
      <c r="R23" s="346"/>
      <c r="S23" s="346"/>
      <c r="T23" s="346"/>
      <c r="U23" s="346"/>
      <c r="V23" s="346"/>
      <c r="W23" s="346"/>
      <c r="X23" s="346"/>
      <c r="Y23" s="346"/>
      <c r="Z23" s="346"/>
    </row>
    <row r="24" spans="1:28" ht="151.5" customHeight="1" x14ac:dyDescent="0.25">
      <c r="A24" s="67" t="s">
        <v>195</v>
      </c>
      <c r="B24" s="68" t="s">
        <v>202</v>
      </c>
      <c r="C24" s="67" t="s">
        <v>225</v>
      </c>
      <c r="D24" s="67" t="s">
        <v>196</v>
      </c>
      <c r="E24" s="67" t="s">
        <v>226</v>
      </c>
      <c r="F24" s="67" t="s">
        <v>228</v>
      </c>
      <c r="G24" s="67" t="s">
        <v>227</v>
      </c>
      <c r="H24" s="67" t="s">
        <v>197</v>
      </c>
      <c r="I24" s="67" t="s">
        <v>229</v>
      </c>
      <c r="J24" s="67" t="s">
        <v>203</v>
      </c>
      <c r="K24" s="68" t="s">
        <v>201</v>
      </c>
      <c r="L24" s="68" t="s">
        <v>198</v>
      </c>
      <c r="M24" s="69" t="s">
        <v>209</v>
      </c>
      <c r="N24" s="68" t="s">
        <v>360</v>
      </c>
      <c r="O24" s="67" t="s">
        <v>207</v>
      </c>
      <c r="P24" s="67" t="s">
        <v>208</v>
      </c>
      <c r="Q24" s="67" t="s">
        <v>206</v>
      </c>
      <c r="R24" s="67" t="s">
        <v>197</v>
      </c>
      <c r="S24" s="67" t="s">
        <v>205</v>
      </c>
      <c r="T24" s="67" t="s">
        <v>204</v>
      </c>
      <c r="U24" s="67" t="s">
        <v>224</v>
      </c>
      <c r="V24" s="67" t="s">
        <v>206</v>
      </c>
      <c r="W24" s="70" t="s">
        <v>200</v>
      </c>
      <c r="X24" s="70" t="s">
        <v>211</v>
      </c>
      <c r="Y24" s="70" t="s">
        <v>212</v>
      </c>
      <c r="Z24" s="72" t="s">
        <v>210</v>
      </c>
    </row>
    <row r="25" spans="1:28" ht="16.5" customHeight="1" x14ac:dyDescent="0.25">
      <c r="A25" s="67">
        <v>1</v>
      </c>
      <c r="B25" s="68">
        <v>2</v>
      </c>
      <c r="C25" s="67">
        <v>3</v>
      </c>
      <c r="D25" s="68">
        <v>4</v>
      </c>
      <c r="E25" s="67">
        <v>5</v>
      </c>
      <c r="F25" s="68">
        <v>6</v>
      </c>
      <c r="G25" s="67">
        <v>7</v>
      </c>
      <c r="H25" s="68">
        <v>8</v>
      </c>
      <c r="I25" s="67">
        <v>9</v>
      </c>
      <c r="J25" s="68">
        <v>10</v>
      </c>
      <c r="K25" s="67">
        <v>11</v>
      </c>
      <c r="L25" s="68">
        <v>12</v>
      </c>
      <c r="M25" s="67">
        <v>13</v>
      </c>
      <c r="N25" s="68">
        <v>14</v>
      </c>
      <c r="O25" s="67">
        <v>15</v>
      </c>
      <c r="P25" s="68">
        <v>16</v>
      </c>
      <c r="Q25" s="67">
        <v>17</v>
      </c>
      <c r="R25" s="68">
        <v>18</v>
      </c>
      <c r="S25" s="67">
        <v>19</v>
      </c>
      <c r="T25" s="68">
        <v>20</v>
      </c>
      <c r="U25" s="67">
        <v>21</v>
      </c>
      <c r="V25" s="68">
        <v>22</v>
      </c>
      <c r="W25" s="67">
        <v>23</v>
      </c>
      <c r="X25" s="68">
        <v>24</v>
      </c>
      <c r="Y25" s="67">
        <v>25</v>
      </c>
      <c r="Z25" s="68">
        <v>26</v>
      </c>
    </row>
    <row r="26" spans="1:28" ht="45.75" customHeight="1" x14ac:dyDescent="0.25">
      <c r="A26" s="119" t="s">
        <v>374</v>
      </c>
      <c r="B26" s="119" t="s">
        <v>374</v>
      </c>
      <c r="C26" s="119" t="s">
        <v>374</v>
      </c>
      <c r="D26" s="119" t="s">
        <v>374</v>
      </c>
      <c r="E26" s="119" t="s">
        <v>374</v>
      </c>
      <c r="F26" s="119" t="s">
        <v>374</v>
      </c>
      <c r="G26" s="119" t="s">
        <v>374</v>
      </c>
      <c r="H26" s="119" t="s">
        <v>374</v>
      </c>
      <c r="I26" s="119" t="s">
        <v>374</v>
      </c>
      <c r="J26" s="119" t="s">
        <v>374</v>
      </c>
      <c r="K26" s="119" t="s">
        <v>374</v>
      </c>
      <c r="L26" s="119" t="s">
        <v>374</v>
      </c>
      <c r="M26" s="119" t="s">
        <v>374</v>
      </c>
      <c r="N26" s="119" t="s">
        <v>374</v>
      </c>
      <c r="O26" s="119" t="s">
        <v>374</v>
      </c>
      <c r="P26" s="119" t="s">
        <v>374</v>
      </c>
      <c r="Q26" s="119" t="s">
        <v>374</v>
      </c>
      <c r="R26" s="119" t="s">
        <v>374</v>
      </c>
      <c r="S26" s="119" t="s">
        <v>374</v>
      </c>
      <c r="T26" s="119" t="s">
        <v>374</v>
      </c>
      <c r="U26" s="119" t="s">
        <v>374</v>
      </c>
      <c r="V26" s="119" t="s">
        <v>374</v>
      </c>
      <c r="W26" s="119" t="s">
        <v>374</v>
      </c>
      <c r="X26" s="119" t="s">
        <v>374</v>
      </c>
      <c r="Y26" s="119" t="s">
        <v>374</v>
      </c>
      <c r="Z26" s="119" t="s">
        <v>374</v>
      </c>
    </row>
    <row r="30" spans="1:28" x14ac:dyDescent="0.25">
      <c r="A30"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82" zoomScaleSheetLayoutView="82"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7" t="s">
        <v>67</v>
      </c>
    </row>
    <row r="2" spans="1:28" s="7" customFormat="1" ht="18.75" customHeight="1" x14ac:dyDescent="0.3">
      <c r="A2" s="13"/>
      <c r="B2" s="13"/>
      <c r="O2" s="11" t="s">
        <v>10</v>
      </c>
    </row>
    <row r="3" spans="1:28" s="7" customFormat="1" ht="18.75" x14ac:dyDescent="0.3">
      <c r="A3" s="12"/>
      <c r="B3" s="12"/>
      <c r="O3" s="11" t="s">
        <v>385</v>
      </c>
    </row>
    <row r="4" spans="1:28" s="7" customFormat="1" ht="18.75" x14ac:dyDescent="0.3">
      <c r="A4" s="12"/>
      <c r="B4" s="12"/>
      <c r="L4" s="11"/>
    </row>
    <row r="5" spans="1:28" s="7" customFormat="1" ht="15.75" x14ac:dyDescent="0.2">
      <c r="A5" s="337" t="s">
        <v>535</v>
      </c>
      <c r="B5" s="337"/>
      <c r="C5" s="337"/>
      <c r="D5" s="337"/>
      <c r="E5" s="337"/>
      <c r="F5" s="337"/>
      <c r="G5" s="337"/>
      <c r="H5" s="337"/>
      <c r="I5" s="337"/>
      <c r="J5" s="337"/>
      <c r="K5" s="337"/>
      <c r="L5" s="337"/>
      <c r="M5" s="337"/>
      <c r="N5" s="337"/>
      <c r="O5" s="337"/>
      <c r="P5" s="87"/>
      <c r="Q5" s="87"/>
      <c r="R5" s="87"/>
      <c r="S5" s="87"/>
      <c r="T5" s="87"/>
      <c r="U5" s="87"/>
      <c r="V5" s="87"/>
      <c r="W5" s="87"/>
      <c r="X5" s="87"/>
      <c r="Y5" s="87"/>
      <c r="Z5" s="87"/>
      <c r="AA5" s="87"/>
      <c r="AB5" s="87"/>
    </row>
    <row r="6" spans="1:28" s="7" customFormat="1" ht="18.75" x14ac:dyDescent="0.3">
      <c r="A6" s="12"/>
      <c r="B6" s="12"/>
      <c r="L6" s="11"/>
    </row>
    <row r="7" spans="1:28" s="7" customFormat="1" ht="18.75" x14ac:dyDescent="0.2">
      <c r="A7" s="341" t="s">
        <v>9</v>
      </c>
      <c r="B7" s="341"/>
      <c r="C7" s="341"/>
      <c r="D7" s="341"/>
      <c r="E7" s="341"/>
      <c r="F7" s="341"/>
      <c r="G7" s="341"/>
      <c r="H7" s="341"/>
      <c r="I7" s="341"/>
      <c r="J7" s="341"/>
      <c r="K7" s="341"/>
      <c r="L7" s="341"/>
      <c r="M7" s="341"/>
      <c r="N7" s="341"/>
      <c r="O7" s="341"/>
      <c r="P7" s="9"/>
      <c r="Q7" s="9"/>
      <c r="R7" s="9"/>
      <c r="S7" s="9"/>
      <c r="T7" s="9"/>
      <c r="U7" s="9"/>
      <c r="V7" s="9"/>
      <c r="W7" s="9"/>
      <c r="X7" s="9"/>
      <c r="Y7" s="9"/>
      <c r="Z7" s="9"/>
    </row>
    <row r="8" spans="1:28" s="7" customFormat="1" ht="18.75" x14ac:dyDescent="0.2">
      <c r="A8" s="341"/>
      <c r="B8" s="341"/>
      <c r="C8" s="341"/>
      <c r="D8" s="341"/>
      <c r="E8" s="341"/>
      <c r="F8" s="341"/>
      <c r="G8" s="341"/>
      <c r="H8" s="341"/>
      <c r="I8" s="341"/>
      <c r="J8" s="341"/>
      <c r="K8" s="341"/>
      <c r="L8" s="341"/>
      <c r="M8" s="341"/>
      <c r="N8" s="341"/>
      <c r="O8" s="341"/>
      <c r="P8" s="9"/>
      <c r="Q8" s="9"/>
      <c r="R8" s="9"/>
      <c r="S8" s="9"/>
      <c r="T8" s="9"/>
      <c r="U8" s="9"/>
      <c r="V8" s="9"/>
      <c r="W8" s="9"/>
      <c r="X8" s="9"/>
      <c r="Y8" s="9"/>
      <c r="Z8" s="9"/>
    </row>
    <row r="9" spans="1:28" s="7" customFormat="1" ht="18.75" x14ac:dyDescent="0.2">
      <c r="A9" s="342" t="s">
        <v>532</v>
      </c>
      <c r="B9" s="342"/>
      <c r="C9" s="342"/>
      <c r="D9" s="353"/>
      <c r="E9" s="342"/>
      <c r="F9" s="342"/>
      <c r="G9" s="342"/>
      <c r="H9" s="342"/>
      <c r="I9" s="342"/>
      <c r="J9" s="342"/>
      <c r="K9" s="342"/>
      <c r="L9" s="342"/>
      <c r="M9" s="342"/>
      <c r="N9" s="342"/>
      <c r="O9" s="342"/>
      <c r="P9" s="9"/>
      <c r="Q9" s="9"/>
      <c r="R9" s="9"/>
      <c r="S9" s="9"/>
      <c r="T9" s="9"/>
      <c r="U9" s="9"/>
      <c r="V9" s="9"/>
      <c r="W9" s="9"/>
      <c r="X9" s="9"/>
      <c r="Y9" s="9"/>
      <c r="Z9" s="9"/>
    </row>
    <row r="10" spans="1:28" s="7" customFormat="1" ht="18.75" x14ac:dyDescent="0.2">
      <c r="A10" s="338" t="s">
        <v>8</v>
      </c>
      <c r="B10" s="338"/>
      <c r="C10" s="338"/>
      <c r="D10" s="338"/>
      <c r="E10" s="338"/>
      <c r="F10" s="338"/>
      <c r="G10" s="338"/>
      <c r="H10" s="338"/>
      <c r="I10" s="338"/>
      <c r="J10" s="338"/>
      <c r="K10" s="338"/>
      <c r="L10" s="338"/>
      <c r="M10" s="338"/>
      <c r="N10" s="338"/>
      <c r="O10" s="338"/>
      <c r="P10" s="9"/>
      <c r="Q10" s="9"/>
      <c r="R10" s="9"/>
      <c r="S10" s="9"/>
      <c r="T10" s="9"/>
      <c r="U10" s="9"/>
      <c r="V10" s="9"/>
      <c r="W10" s="9"/>
      <c r="X10" s="9"/>
      <c r="Y10" s="9"/>
      <c r="Z10" s="9"/>
    </row>
    <row r="11" spans="1:28" s="7" customFormat="1" ht="18.75" x14ac:dyDescent="0.2">
      <c r="A11" s="341"/>
      <c r="B11" s="341"/>
      <c r="C11" s="341"/>
      <c r="D11" s="341"/>
      <c r="E11" s="341"/>
      <c r="F11" s="341"/>
      <c r="G11" s="341"/>
      <c r="H11" s="341"/>
      <c r="I11" s="341"/>
      <c r="J11" s="341"/>
      <c r="K11" s="341"/>
      <c r="L11" s="341"/>
      <c r="M11" s="341"/>
      <c r="N11" s="341"/>
      <c r="O11" s="341"/>
      <c r="P11" s="9"/>
      <c r="Q11" s="9"/>
      <c r="R11" s="9"/>
      <c r="S11" s="9"/>
      <c r="T11" s="9"/>
      <c r="U11" s="9"/>
      <c r="V11" s="9"/>
      <c r="W11" s="9"/>
      <c r="X11" s="9"/>
      <c r="Y11" s="9"/>
      <c r="Z11" s="9"/>
    </row>
    <row r="12" spans="1:28" s="7" customFormat="1" ht="18.75" x14ac:dyDescent="0.2">
      <c r="A12" s="340" t="s">
        <v>593</v>
      </c>
      <c r="B12" s="340"/>
      <c r="C12" s="340"/>
      <c r="D12" s="340"/>
      <c r="E12" s="340"/>
      <c r="F12" s="340"/>
      <c r="G12" s="340"/>
      <c r="H12" s="340"/>
      <c r="I12" s="340"/>
      <c r="J12" s="340"/>
      <c r="K12" s="340"/>
      <c r="L12" s="340"/>
      <c r="M12" s="340"/>
      <c r="N12" s="340"/>
      <c r="O12" s="340"/>
      <c r="P12" s="9"/>
      <c r="Q12" s="9"/>
      <c r="R12" s="9"/>
      <c r="S12" s="9"/>
      <c r="T12" s="9"/>
      <c r="U12" s="9"/>
      <c r="V12" s="9"/>
      <c r="W12" s="9"/>
      <c r="X12" s="9"/>
      <c r="Y12" s="9"/>
      <c r="Z12" s="9"/>
    </row>
    <row r="13" spans="1:28" s="7" customFormat="1" ht="18.75" x14ac:dyDescent="0.2">
      <c r="A13" s="338" t="s">
        <v>7</v>
      </c>
      <c r="B13" s="338"/>
      <c r="C13" s="338"/>
      <c r="D13" s="338"/>
      <c r="E13" s="338"/>
      <c r="F13" s="338"/>
      <c r="G13" s="338"/>
      <c r="H13" s="338"/>
      <c r="I13" s="338"/>
      <c r="J13" s="338"/>
      <c r="K13" s="338"/>
      <c r="L13" s="338"/>
      <c r="M13" s="338"/>
      <c r="N13" s="338"/>
      <c r="O13" s="338"/>
      <c r="P13" s="9"/>
      <c r="Q13" s="9"/>
      <c r="R13" s="9"/>
      <c r="S13" s="9"/>
      <c r="T13" s="9"/>
      <c r="U13" s="9"/>
      <c r="V13" s="9"/>
      <c r="W13" s="9"/>
      <c r="X13" s="9"/>
      <c r="Y13" s="9"/>
      <c r="Z13" s="9"/>
    </row>
    <row r="14" spans="1:28" s="7" customFormat="1" ht="15.75" customHeight="1" x14ac:dyDescent="0.2">
      <c r="A14" s="343"/>
      <c r="B14" s="343"/>
      <c r="C14" s="343"/>
      <c r="D14" s="343"/>
      <c r="E14" s="343"/>
      <c r="F14" s="343"/>
      <c r="G14" s="343"/>
      <c r="H14" s="343"/>
      <c r="I14" s="343"/>
      <c r="J14" s="343"/>
      <c r="K14" s="343"/>
      <c r="L14" s="343"/>
      <c r="M14" s="343"/>
      <c r="N14" s="343"/>
      <c r="O14" s="343"/>
      <c r="P14" s="3"/>
      <c r="Q14" s="3"/>
      <c r="R14" s="3"/>
      <c r="S14" s="3"/>
      <c r="T14" s="3"/>
      <c r="U14" s="3"/>
      <c r="V14" s="3"/>
      <c r="W14" s="3"/>
      <c r="X14" s="3"/>
      <c r="Y14" s="3"/>
      <c r="Z14" s="3"/>
    </row>
    <row r="15" spans="1:28" s="2" customFormat="1" ht="18.75" x14ac:dyDescent="0.2">
      <c r="A15" s="340" t="s">
        <v>526</v>
      </c>
      <c r="B15" s="354"/>
      <c r="C15" s="354"/>
      <c r="D15" s="354"/>
      <c r="E15" s="354"/>
      <c r="F15" s="354"/>
      <c r="G15" s="354"/>
      <c r="H15" s="354"/>
      <c r="I15" s="354"/>
      <c r="J15" s="354"/>
      <c r="K15" s="354"/>
      <c r="L15" s="354"/>
      <c r="M15" s="354"/>
      <c r="N15" s="354"/>
      <c r="O15" s="354"/>
      <c r="P15" s="6"/>
      <c r="Q15" s="6"/>
      <c r="R15" s="6"/>
      <c r="S15" s="6"/>
      <c r="T15" s="6"/>
      <c r="U15" s="6"/>
      <c r="V15" s="6"/>
      <c r="W15" s="6"/>
      <c r="X15" s="6"/>
      <c r="Y15" s="6"/>
      <c r="Z15" s="6"/>
    </row>
    <row r="16" spans="1:28" s="2" customFormat="1" ht="15" customHeight="1" x14ac:dyDescent="0.2">
      <c r="A16" s="338" t="s">
        <v>6</v>
      </c>
      <c r="B16" s="338"/>
      <c r="C16" s="338"/>
      <c r="D16" s="338"/>
      <c r="E16" s="338"/>
      <c r="F16" s="338"/>
      <c r="G16" s="338"/>
      <c r="H16" s="338"/>
      <c r="I16" s="338"/>
      <c r="J16" s="338"/>
      <c r="K16" s="338"/>
      <c r="L16" s="338"/>
      <c r="M16" s="338"/>
      <c r="N16" s="338"/>
      <c r="O16" s="338"/>
      <c r="P16" s="4"/>
      <c r="Q16" s="4"/>
      <c r="R16" s="4"/>
      <c r="S16" s="4"/>
      <c r="T16" s="4"/>
      <c r="U16" s="4"/>
      <c r="V16" s="4"/>
      <c r="W16" s="4"/>
      <c r="X16" s="4"/>
      <c r="Y16" s="4"/>
      <c r="Z16" s="4"/>
    </row>
    <row r="17" spans="1:26" s="2" customFormat="1" ht="15" customHeight="1" x14ac:dyDescent="0.2">
      <c r="A17" s="343"/>
      <c r="B17" s="343"/>
      <c r="C17" s="343"/>
      <c r="D17" s="343"/>
      <c r="E17" s="343"/>
      <c r="F17" s="343"/>
      <c r="G17" s="343"/>
      <c r="H17" s="343"/>
      <c r="I17" s="343"/>
      <c r="J17" s="343"/>
      <c r="K17" s="343"/>
      <c r="L17" s="343"/>
      <c r="M17" s="343"/>
      <c r="N17" s="343"/>
      <c r="O17" s="343"/>
      <c r="P17" s="3"/>
      <c r="Q17" s="3"/>
      <c r="R17" s="3"/>
      <c r="S17" s="3"/>
      <c r="T17" s="3"/>
      <c r="U17" s="3"/>
      <c r="V17" s="3"/>
      <c r="W17" s="3"/>
    </row>
    <row r="18" spans="1:26" s="2" customFormat="1" ht="91.5" customHeight="1" x14ac:dyDescent="0.2">
      <c r="A18" s="352" t="s">
        <v>338</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51" t="s">
        <v>5</v>
      </c>
      <c r="B19" s="351" t="s">
        <v>86</v>
      </c>
      <c r="C19" s="351" t="s">
        <v>85</v>
      </c>
      <c r="D19" s="351" t="s">
        <v>74</v>
      </c>
      <c r="E19" s="355" t="s">
        <v>84</v>
      </c>
      <c r="F19" s="356"/>
      <c r="G19" s="356"/>
      <c r="H19" s="356"/>
      <c r="I19" s="357"/>
      <c r="J19" s="351" t="s">
        <v>83</v>
      </c>
      <c r="K19" s="351"/>
      <c r="L19" s="351"/>
      <c r="M19" s="351"/>
      <c r="N19" s="351"/>
      <c r="O19" s="351"/>
      <c r="P19" s="3"/>
      <c r="Q19" s="3"/>
      <c r="R19" s="3"/>
      <c r="S19" s="3"/>
      <c r="T19" s="3"/>
      <c r="U19" s="3"/>
      <c r="V19" s="3"/>
      <c r="W19" s="3"/>
    </row>
    <row r="20" spans="1:26" s="2" customFormat="1" ht="51" customHeight="1" x14ac:dyDescent="0.2">
      <c r="A20" s="351"/>
      <c r="B20" s="351"/>
      <c r="C20" s="351"/>
      <c r="D20" s="351"/>
      <c r="E20" s="30" t="s">
        <v>82</v>
      </c>
      <c r="F20" s="30" t="s">
        <v>81</v>
      </c>
      <c r="G20" s="30" t="s">
        <v>80</v>
      </c>
      <c r="H20" s="30" t="s">
        <v>79</v>
      </c>
      <c r="I20" s="30" t="s">
        <v>78</v>
      </c>
      <c r="J20" s="30" t="s">
        <v>77</v>
      </c>
      <c r="K20" s="30" t="s">
        <v>4</v>
      </c>
      <c r="L20" s="34" t="s">
        <v>3</v>
      </c>
      <c r="M20" s="33" t="s">
        <v>193</v>
      </c>
      <c r="N20" s="33" t="s">
        <v>76</v>
      </c>
      <c r="O20" s="33" t="s">
        <v>75</v>
      </c>
      <c r="P20" s="3"/>
      <c r="Q20" s="3"/>
      <c r="R20" s="3"/>
      <c r="S20" s="3"/>
      <c r="T20" s="3"/>
      <c r="U20" s="3"/>
      <c r="V20" s="3"/>
      <c r="W20" s="3"/>
    </row>
    <row r="21" spans="1:26" s="2"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x14ac:dyDescent="0.2">
      <c r="A22" s="18" t="s">
        <v>64</v>
      </c>
      <c r="B22" s="32" t="s">
        <v>467</v>
      </c>
      <c r="C22" s="21" t="s">
        <v>370</v>
      </c>
      <c r="D22" s="120" t="s">
        <v>374</v>
      </c>
      <c r="E22" s="120" t="s">
        <v>374</v>
      </c>
      <c r="F22" s="120" t="s">
        <v>374</v>
      </c>
      <c r="G22" s="120" t="s">
        <v>374</v>
      </c>
      <c r="H22" s="120" t="s">
        <v>374</v>
      </c>
      <c r="I22" s="120" t="s">
        <v>374</v>
      </c>
      <c r="J22" s="120" t="s">
        <v>374</v>
      </c>
      <c r="K22" s="120" t="s">
        <v>374</v>
      </c>
      <c r="L22" s="120" t="s">
        <v>374</v>
      </c>
      <c r="M22" s="120" t="s">
        <v>374</v>
      </c>
      <c r="N22" s="120" t="s">
        <v>374</v>
      </c>
      <c r="O22" s="120" t="s">
        <v>374</v>
      </c>
      <c r="P22" s="3"/>
      <c r="Q22" s="3"/>
      <c r="R22" s="3"/>
      <c r="S22" s="3"/>
      <c r="T22" s="3"/>
      <c r="U22" s="3"/>
    </row>
  </sheetData>
  <mergeCells count="20">
    <mergeCell ref="A5:O5"/>
    <mergeCell ref="J19:O19"/>
    <mergeCell ref="A7:O7"/>
    <mergeCell ref="A8:O8"/>
    <mergeCell ref="A10:O10"/>
    <mergeCell ref="A11:O11"/>
    <mergeCell ref="A14:O14"/>
    <mergeCell ref="A15:O15"/>
    <mergeCell ref="A16:O16"/>
    <mergeCell ref="A12:O12"/>
    <mergeCell ref="A17:O17"/>
    <mergeCell ref="B19:B20"/>
    <mergeCell ref="E19:I19"/>
    <mergeCell ref="A19:A20"/>
    <mergeCell ref="C19:C20"/>
    <mergeCell ref="D19:D20"/>
    <mergeCell ref="A18:O18"/>
    <mergeCell ref="A13:O13"/>
    <mergeCell ref="M9:O9"/>
    <mergeCell ref="A9:L9"/>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62"/>
  <sheetViews>
    <sheetView view="pageBreakPreview" zoomScale="85" zoomScaleSheetLayoutView="85" workbookViewId="0"/>
  </sheetViews>
  <sheetFormatPr defaultRowHeight="15" x14ac:dyDescent="0.25"/>
  <cols>
    <col min="1" max="1" width="4.42578125" style="142" customWidth="1"/>
    <col min="2" max="2" width="49" style="141" customWidth="1"/>
    <col min="3" max="3" width="16.42578125" style="142" customWidth="1"/>
    <col min="4" max="4" width="13.28515625" style="142" customWidth="1"/>
    <col min="5" max="5" width="11.5703125" style="142" customWidth="1"/>
    <col min="6" max="6" width="12" style="142" customWidth="1"/>
    <col min="7" max="7" width="10.28515625" style="142" customWidth="1"/>
    <col min="8" max="8" width="9.7109375" style="142" customWidth="1"/>
    <col min="9" max="13" width="9.140625" style="142"/>
    <col min="14" max="14" width="15.5703125" style="142" customWidth="1"/>
    <col min="15" max="16384" width="9.140625" style="142"/>
  </cols>
  <sheetData>
    <row r="1" spans="2:18" s="7" customFormat="1" ht="18.75" customHeight="1" x14ac:dyDescent="0.2">
      <c r="B1" s="138"/>
      <c r="H1" s="27"/>
    </row>
    <row r="2" spans="2:18" s="7" customFormat="1" ht="18.75" customHeight="1" x14ac:dyDescent="0.3">
      <c r="B2" s="138"/>
      <c r="H2" s="11"/>
    </row>
    <row r="3" spans="2:18" s="7" customFormat="1" ht="18.75" x14ac:dyDescent="0.3">
      <c r="B3" s="139"/>
      <c r="H3" s="11"/>
    </row>
    <row r="4" spans="2:18" s="7" customFormat="1" ht="15.75" x14ac:dyDescent="0.2">
      <c r="B4" s="139"/>
    </row>
    <row r="5" spans="2:18" s="7" customFormat="1" ht="18.75" customHeight="1" x14ac:dyDescent="0.2">
      <c r="B5" s="337" t="s">
        <v>536</v>
      </c>
      <c r="C5" s="337"/>
      <c r="D5" s="337"/>
      <c r="E5" s="337"/>
      <c r="F5" s="337"/>
      <c r="G5" s="337"/>
      <c r="H5" s="337"/>
      <c r="I5" s="337"/>
      <c r="J5" s="337"/>
      <c r="K5" s="337"/>
      <c r="L5" s="337"/>
      <c r="M5" s="337"/>
      <c r="N5" s="337"/>
      <c r="O5" s="337"/>
      <c r="P5" s="337"/>
      <c r="Q5" s="87"/>
      <c r="R5" s="87"/>
    </row>
    <row r="6" spans="2:18" s="7" customFormat="1" ht="15.75" x14ac:dyDescent="0.2">
      <c r="B6" s="139"/>
    </row>
    <row r="7" spans="2:18" s="7" customFormat="1" ht="18.75" x14ac:dyDescent="0.2">
      <c r="B7" s="341" t="s">
        <v>9</v>
      </c>
      <c r="C7" s="341"/>
      <c r="D7" s="341"/>
      <c r="E7" s="341"/>
      <c r="F7" s="341"/>
      <c r="G7" s="341"/>
      <c r="H7" s="341"/>
      <c r="I7" s="341"/>
      <c r="J7" s="341"/>
      <c r="K7" s="341"/>
      <c r="L7" s="341"/>
      <c r="M7" s="341"/>
      <c r="N7" s="341"/>
      <c r="O7" s="341"/>
    </row>
    <row r="8" spans="2:18" s="7" customFormat="1" ht="18.75" x14ac:dyDescent="0.2">
      <c r="B8" s="137"/>
    </row>
    <row r="9" spans="2:18" s="7" customFormat="1" ht="18.75" customHeight="1" x14ac:dyDescent="0.2">
      <c r="B9" s="340" t="s">
        <v>527</v>
      </c>
      <c r="C9" s="340"/>
      <c r="D9" s="340"/>
      <c r="E9" s="340"/>
      <c r="F9" s="340"/>
      <c r="G9" s="340"/>
      <c r="H9" s="340"/>
      <c r="I9" s="340"/>
      <c r="J9" s="340"/>
      <c r="K9" s="340"/>
      <c r="L9" s="340"/>
      <c r="M9" s="340"/>
      <c r="N9" s="340"/>
      <c r="O9" s="340"/>
      <c r="P9" s="340"/>
    </row>
    <row r="10" spans="2:18" s="7" customFormat="1" ht="18.75" customHeight="1" x14ac:dyDescent="0.2">
      <c r="B10" s="338" t="s">
        <v>8</v>
      </c>
      <c r="C10" s="338"/>
      <c r="D10" s="338"/>
      <c r="E10" s="338"/>
      <c r="F10" s="338"/>
      <c r="G10" s="338"/>
      <c r="H10" s="338"/>
      <c r="I10" s="338"/>
      <c r="J10" s="338"/>
      <c r="K10" s="338"/>
      <c r="L10" s="338"/>
      <c r="M10" s="338"/>
      <c r="N10" s="338"/>
      <c r="O10" s="338"/>
    </row>
    <row r="11" spans="2:18" s="7" customFormat="1" ht="18.75" x14ac:dyDescent="0.2">
      <c r="B11" s="137"/>
    </row>
    <row r="12" spans="2:18" s="7" customFormat="1" ht="18.75" customHeight="1" x14ac:dyDescent="0.2">
      <c r="B12" s="340" t="s">
        <v>593</v>
      </c>
      <c r="C12" s="341"/>
      <c r="D12" s="341"/>
      <c r="E12" s="341"/>
      <c r="F12" s="341"/>
      <c r="G12" s="341"/>
      <c r="H12" s="341"/>
      <c r="I12" s="341"/>
      <c r="J12" s="341"/>
      <c r="K12" s="341"/>
      <c r="L12" s="341"/>
      <c r="M12" s="341"/>
      <c r="N12" s="341"/>
      <c r="O12" s="341"/>
      <c r="P12" s="341"/>
    </row>
    <row r="13" spans="2:18" s="7" customFormat="1" ht="18.75" customHeight="1" x14ac:dyDescent="0.2">
      <c r="B13" s="338" t="s">
        <v>7</v>
      </c>
      <c r="C13" s="338"/>
      <c r="D13" s="338"/>
      <c r="E13" s="338"/>
      <c r="F13" s="338"/>
      <c r="G13" s="338"/>
      <c r="H13" s="338"/>
      <c r="I13" s="338"/>
      <c r="J13" s="338"/>
      <c r="K13" s="338"/>
      <c r="L13" s="338"/>
      <c r="M13" s="338"/>
      <c r="N13" s="338"/>
      <c r="O13" s="338"/>
      <c r="P13" s="338"/>
    </row>
    <row r="14" spans="2:18" s="7" customFormat="1" ht="15.75" customHeight="1" x14ac:dyDescent="0.2">
      <c r="B14" s="140"/>
    </row>
    <row r="15" spans="2:18" s="2" customFormat="1" ht="51" customHeight="1" x14ac:dyDescent="0.2">
      <c r="B15" s="339" t="s">
        <v>537</v>
      </c>
      <c r="C15" s="339"/>
      <c r="D15" s="339"/>
      <c r="E15" s="339"/>
      <c r="F15" s="339"/>
      <c r="G15" s="339"/>
      <c r="H15" s="339"/>
      <c r="I15" s="339"/>
      <c r="J15" s="339"/>
      <c r="K15" s="339"/>
      <c r="L15" s="339"/>
      <c r="M15" s="339"/>
      <c r="N15" s="339"/>
      <c r="O15" s="339"/>
    </row>
    <row r="16" spans="2:18" s="2" customFormat="1" ht="15" customHeight="1" x14ac:dyDescent="0.2">
      <c r="B16" s="338" t="s">
        <v>6</v>
      </c>
      <c r="C16" s="338"/>
      <c r="D16" s="338"/>
      <c r="E16" s="338"/>
      <c r="F16" s="338"/>
      <c r="G16" s="338"/>
      <c r="H16" s="338"/>
      <c r="I16" s="338"/>
      <c r="J16" s="338"/>
      <c r="K16" s="338"/>
      <c r="L16" s="338"/>
      <c r="M16" s="338"/>
      <c r="N16" s="338"/>
      <c r="O16" s="338"/>
    </row>
    <row r="17" spans="2:17" s="2" customFormat="1" ht="15" customHeight="1" x14ac:dyDescent="0.2">
      <c r="B17" s="140"/>
    </row>
    <row r="18" spans="2:17" s="2" customFormat="1" ht="15" customHeight="1" x14ac:dyDescent="0.2">
      <c r="B18" s="340" t="s">
        <v>435</v>
      </c>
      <c r="C18" s="340"/>
      <c r="D18" s="340"/>
      <c r="E18" s="340"/>
      <c r="F18" s="340"/>
      <c r="G18" s="340"/>
      <c r="H18" s="340"/>
      <c r="I18" s="340"/>
      <c r="J18" s="340"/>
      <c r="K18" s="340"/>
      <c r="L18" s="340"/>
      <c r="M18" s="340"/>
      <c r="N18" s="340"/>
      <c r="O18" s="340"/>
    </row>
    <row r="19" spans="2:17" ht="18.75" x14ac:dyDescent="0.25">
      <c r="E19" s="143"/>
      <c r="F19" s="143"/>
      <c r="G19" s="143"/>
      <c r="H19" s="27"/>
    </row>
    <row r="20" spans="2:17" ht="15.75" x14ac:dyDescent="0.25">
      <c r="B20" s="144"/>
      <c r="C20" s="145"/>
      <c r="D20" s="146"/>
      <c r="E20" s="145"/>
      <c r="F20" s="145"/>
      <c r="G20" s="145"/>
      <c r="H20" s="145"/>
      <c r="I20" s="145"/>
    </row>
    <row r="21" spans="2:17" ht="14.25" customHeight="1" x14ac:dyDescent="0.25">
      <c r="B21" s="147" t="s">
        <v>221</v>
      </c>
      <c r="C21" s="148" t="s">
        <v>0</v>
      </c>
      <c r="D21" s="149"/>
      <c r="I21" s="150"/>
    </row>
    <row r="22" spans="2:17" ht="18.75" customHeight="1" x14ac:dyDescent="0.25">
      <c r="B22" s="151" t="s">
        <v>436</v>
      </c>
      <c r="C22" s="152">
        <v>26.94</v>
      </c>
      <c r="D22"/>
      <c r="E22"/>
      <c r="F22"/>
      <c r="G22"/>
      <c r="H22"/>
      <c r="I22"/>
      <c r="J22"/>
      <c r="K22"/>
      <c r="L22"/>
      <c r="M22"/>
    </row>
    <row r="23" spans="2:17" ht="22.5" customHeight="1" x14ac:dyDescent="0.25">
      <c r="B23" s="151" t="s">
        <v>437</v>
      </c>
      <c r="C23" s="152">
        <f>C22*0.012</f>
        <v>0.32328000000000001</v>
      </c>
      <c r="D23"/>
      <c r="E23"/>
      <c r="F23"/>
      <c r="G23"/>
      <c r="H23"/>
      <c r="I23"/>
      <c r="J23"/>
      <c r="K23"/>
      <c r="L23"/>
      <c r="M23"/>
      <c r="Q23" s="142" t="s">
        <v>438</v>
      </c>
    </row>
    <row r="24" spans="2:17" ht="17.25" customHeight="1" x14ac:dyDescent="0.25">
      <c r="B24" s="151" t="s">
        <v>439</v>
      </c>
      <c r="C24" s="152">
        <f>C22*0.014</f>
        <v>0.37716000000000005</v>
      </c>
      <c r="D24"/>
      <c r="E24"/>
      <c r="F24"/>
      <c r="G24"/>
      <c r="H24"/>
      <c r="I24"/>
      <c r="J24"/>
      <c r="K24"/>
      <c r="L24"/>
      <c r="M24"/>
      <c r="Q24" s="142" t="s">
        <v>440</v>
      </c>
    </row>
    <row r="25" spans="2:17" ht="17.25" customHeight="1" x14ac:dyDescent="0.25">
      <c r="B25" s="151" t="s">
        <v>220</v>
      </c>
      <c r="C25" s="153">
        <f>VLOOKUP('[2]1. сводные данные'!C$22:E$22,'[2]аналитика эк. эф. (скрытый)'!B$6:L$27,7,0)</f>
        <v>12</v>
      </c>
      <c r="D25"/>
      <c r="E25"/>
      <c r="F25"/>
      <c r="G25"/>
      <c r="H25"/>
      <c r="I25"/>
      <c r="J25"/>
      <c r="K25"/>
      <c r="L25"/>
      <c r="M25"/>
    </row>
    <row r="26" spans="2:17" ht="17.25" customHeight="1" x14ac:dyDescent="0.25">
      <c r="B26" s="151" t="s">
        <v>441</v>
      </c>
      <c r="C26" s="152">
        <v>0</v>
      </c>
      <c r="D26"/>
      <c r="E26"/>
      <c r="F26"/>
      <c r="G26"/>
      <c r="H26"/>
      <c r="I26"/>
      <c r="J26"/>
      <c r="K26"/>
      <c r="L26"/>
      <c r="M26"/>
    </row>
    <row r="27" spans="2:17" ht="17.25" customHeight="1" x14ac:dyDescent="0.25">
      <c r="B27" s="151" t="s">
        <v>219</v>
      </c>
      <c r="C27" s="154">
        <v>1</v>
      </c>
      <c r="D27"/>
      <c r="E27"/>
      <c r="F27"/>
      <c r="G27"/>
      <c r="H27"/>
      <c r="I27"/>
      <c r="J27"/>
      <c r="K27"/>
      <c r="L27"/>
      <c r="M27"/>
    </row>
    <row r="28" spans="2:17" ht="21" customHeight="1" x14ac:dyDescent="0.25">
      <c r="B28" s="151" t="s">
        <v>218</v>
      </c>
      <c r="C28" s="155">
        <v>0.03</v>
      </c>
      <c r="D28" s="156"/>
      <c r="E28"/>
      <c r="F28"/>
      <c r="G28"/>
      <c r="H28"/>
      <c r="I28"/>
      <c r="J28"/>
      <c r="K28"/>
      <c r="L28"/>
      <c r="M28"/>
    </row>
    <row r="29" spans="2:17" ht="21" customHeight="1" x14ac:dyDescent="0.25">
      <c r="B29" s="157"/>
      <c r="C29" s="158"/>
      <c r="D29" s="159"/>
      <c r="E29" s="159"/>
      <c r="F29" s="159"/>
      <c r="G29" s="159"/>
      <c r="H29" s="159"/>
      <c r="I29" s="159"/>
      <c r="J29" s="159"/>
      <c r="K29" s="159"/>
      <c r="L29" s="159"/>
      <c r="M29" s="159"/>
    </row>
    <row r="30" spans="2:17" ht="15.75" customHeight="1" x14ac:dyDescent="0.25">
      <c r="B30" s="160" t="s">
        <v>442</v>
      </c>
      <c r="C30" s="161"/>
      <c r="D30" s="161">
        <v>2022</v>
      </c>
      <c r="E30" s="161">
        <v>2023</v>
      </c>
      <c r="F30" s="161">
        <v>2024</v>
      </c>
      <c r="G30" s="161">
        <v>2025</v>
      </c>
      <c r="H30" s="161">
        <v>2026</v>
      </c>
      <c r="I30" s="161">
        <v>2027</v>
      </c>
      <c r="J30" s="161">
        <v>2028</v>
      </c>
      <c r="K30" s="161">
        <v>2029</v>
      </c>
      <c r="L30" s="161">
        <v>2030</v>
      </c>
      <c r="M30" s="161">
        <v>2031</v>
      </c>
    </row>
    <row r="31" spans="2:17" ht="12" customHeight="1" x14ac:dyDescent="0.25">
      <c r="B31" s="151" t="s">
        <v>217</v>
      </c>
      <c r="C31" s="162"/>
      <c r="D31" s="152">
        <v>1</v>
      </c>
      <c r="E31" s="152">
        <v>1.0349999999999999</v>
      </c>
      <c r="F31" s="152">
        <v>1.034</v>
      </c>
      <c r="G31" s="152">
        <v>1.04</v>
      </c>
      <c r="H31" s="152">
        <v>1.04</v>
      </c>
      <c r="I31" s="152">
        <v>1.04</v>
      </c>
      <c r="J31" s="152">
        <v>1.04</v>
      </c>
      <c r="K31" s="152">
        <v>1.04</v>
      </c>
      <c r="L31" s="152">
        <v>1.04</v>
      </c>
      <c r="M31" s="152">
        <v>1.04</v>
      </c>
    </row>
    <row r="32" spans="2:17" ht="12" customHeight="1" x14ac:dyDescent="0.25">
      <c r="B32" s="151" t="s">
        <v>216</v>
      </c>
      <c r="C32" s="162"/>
      <c r="D32" s="152">
        <f>D31</f>
        <v>1</v>
      </c>
      <c r="E32" s="152">
        <f>E31</f>
        <v>1.0349999999999999</v>
      </c>
      <c r="F32" s="152">
        <f>E32*F31</f>
        <v>1.07019</v>
      </c>
      <c r="G32" s="152">
        <f>F32*G31</f>
        <v>1.1129975999999999</v>
      </c>
      <c r="H32" s="152">
        <f t="shared" ref="H32:L32" si="0">G32*H31</f>
        <v>1.1575175039999999</v>
      </c>
      <c r="I32" s="152">
        <f t="shared" si="0"/>
        <v>1.2038182041599998</v>
      </c>
      <c r="J32" s="152">
        <f t="shared" si="0"/>
        <v>1.2519709323263999</v>
      </c>
      <c r="K32" s="152">
        <f t="shared" si="0"/>
        <v>1.302049769619456</v>
      </c>
      <c r="L32" s="152">
        <f t="shared" si="0"/>
        <v>1.3541317604042342</v>
      </c>
      <c r="M32" s="152">
        <f>L32*M31</f>
        <v>1.4082970308204037</v>
      </c>
    </row>
    <row r="33" spans="2:17" ht="10.5" customHeight="1" x14ac:dyDescent="0.25">
      <c r="B33" s="157"/>
      <c r="C33" s="163"/>
      <c r="D33" s="159"/>
      <c r="E33" s="159"/>
      <c r="F33" s="159"/>
      <c r="G33" s="150"/>
    </row>
    <row r="34" spans="2:17" ht="18.75" customHeight="1" x14ac:dyDescent="0.25">
      <c r="B34" s="164" t="s">
        <v>443</v>
      </c>
      <c r="C34" s="165" t="s">
        <v>444</v>
      </c>
      <c r="D34" s="165">
        <f t="shared" ref="D34:M34" si="1">D30</f>
        <v>2022</v>
      </c>
      <c r="E34" s="165">
        <f t="shared" si="1"/>
        <v>2023</v>
      </c>
      <c r="F34" s="161">
        <f t="shared" si="1"/>
        <v>2024</v>
      </c>
      <c r="G34" s="161">
        <f t="shared" si="1"/>
        <v>2025</v>
      </c>
      <c r="H34" s="161">
        <f t="shared" si="1"/>
        <v>2026</v>
      </c>
      <c r="I34" s="161">
        <f t="shared" si="1"/>
        <v>2027</v>
      </c>
      <c r="J34" s="161">
        <f t="shared" si="1"/>
        <v>2028</v>
      </c>
      <c r="K34" s="161">
        <f t="shared" si="1"/>
        <v>2029</v>
      </c>
      <c r="L34" s="161">
        <f t="shared" si="1"/>
        <v>2030</v>
      </c>
      <c r="M34" s="161">
        <f t="shared" si="1"/>
        <v>2031</v>
      </c>
    </row>
    <row r="35" spans="2:17" s="172" customFormat="1" ht="21" customHeight="1" x14ac:dyDescent="0.25">
      <c r="B35" s="166" t="s">
        <v>445</v>
      </c>
      <c r="C35" s="167" t="s">
        <v>446</v>
      </c>
      <c r="D35" s="168">
        <f>C22*0.14</f>
        <v>3.7716000000000007</v>
      </c>
      <c r="E35" s="169">
        <f>$D$35*E32</f>
        <v>3.9036060000000004</v>
      </c>
      <c r="F35" s="169">
        <f>$D$35*F32</f>
        <v>4.0363286040000004</v>
      </c>
      <c r="G35" s="169">
        <f t="shared" ref="G35:M35" si="2">$D$35*G32</f>
        <v>4.1977817481600006</v>
      </c>
      <c r="H35" s="169">
        <f>$D$35*H32</f>
        <v>4.3656930180864002</v>
      </c>
      <c r="I35" s="169">
        <f t="shared" si="2"/>
        <v>4.5403207388098563</v>
      </c>
      <c r="J35" s="169">
        <f t="shared" si="2"/>
        <v>4.7219335683622505</v>
      </c>
      <c r="K35" s="169">
        <f t="shared" si="2"/>
        <v>4.9108109110967408</v>
      </c>
      <c r="L35" s="169">
        <f t="shared" si="2"/>
        <v>5.1072433475406109</v>
      </c>
      <c r="M35" s="169">
        <f t="shared" si="2"/>
        <v>5.3115330814422359</v>
      </c>
      <c r="N35" s="170"/>
      <c r="O35" s="171"/>
      <c r="P35" s="171"/>
    </row>
    <row r="36" spans="2:17" s="171" customFormat="1" ht="18.75" customHeight="1" x14ac:dyDescent="0.25">
      <c r="B36" s="173" t="s">
        <v>447</v>
      </c>
      <c r="C36" s="167" t="s">
        <v>446</v>
      </c>
      <c r="D36" s="168">
        <f>SUM(D37:D39)</f>
        <v>0.32328000000000001</v>
      </c>
      <c r="E36" s="168">
        <f t="shared" ref="E36:M36" si="3">SUM(E37:E39)</f>
        <v>0.33459479999999997</v>
      </c>
      <c r="F36" s="168">
        <f t="shared" si="3"/>
        <v>0.34597102320000001</v>
      </c>
      <c r="G36" s="168">
        <f t="shared" si="3"/>
        <v>0.35980986412799998</v>
      </c>
      <c r="H36" s="168">
        <f t="shared" si="3"/>
        <v>0.37420225869311996</v>
      </c>
      <c r="I36" s="168">
        <f t="shared" si="3"/>
        <v>0.38917034904084474</v>
      </c>
      <c r="J36" s="168">
        <f t="shared" si="3"/>
        <v>0.40473716300247858</v>
      </c>
      <c r="K36" s="168">
        <f t="shared" si="3"/>
        <v>0.42092664952257774</v>
      </c>
      <c r="L36" s="168">
        <f t="shared" si="3"/>
        <v>0.43776371550348087</v>
      </c>
      <c r="M36" s="168">
        <f t="shared" si="3"/>
        <v>0.4552742641236201</v>
      </c>
    </row>
    <row r="37" spans="2:17" s="171" customFormat="1" ht="18.75" customHeight="1" x14ac:dyDescent="0.25">
      <c r="B37" s="151" t="s">
        <v>448</v>
      </c>
      <c r="C37" s="167" t="s">
        <v>446</v>
      </c>
      <c r="D37" s="152">
        <f>C23</f>
        <v>0.32328000000000001</v>
      </c>
      <c r="E37" s="152">
        <f>$D$37*E32</f>
        <v>0.33459479999999997</v>
      </c>
      <c r="F37" s="152">
        <f t="shared" ref="F37:M37" si="4">$D$37*F32</f>
        <v>0.34597102320000001</v>
      </c>
      <c r="G37" s="152">
        <f t="shared" si="4"/>
        <v>0.35980986412799998</v>
      </c>
      <c r="H37" s="152">
        <f t="shared" si="4"/>
        <v>0.37420225869311996</v>
      </c>
      <c r="I37" s="152">
        <f t="shared" si="4"/>
        <v>0.38917034904084474</v>
      </c>
      <c r="J37" s="152">
        <f t="shared" si="4"/>
        <v>0.40473716300247858</v>
      </c>
      <c r="K37" s="152">
        <f t="shared" si="4"/>
        <v>0.42092664952257774</v>
      </c>
      <c r="L37" s="152">
        <f t="shared" si="4"/>
        <v>0.43776371550348087</v>
      </c>
      <c r="M37" s="152">
        <f t="shared" si="4"/>
        <v>0.4552742641236201</v>
      </c>
    </row>
    <row r="38" spans="2:17" ht="18.75" customHeight="1" x14ac:dyDescent="0.25">
      <c r="B38" s="151" t="s">
        <v>449</v>
      </c>
      <c r="C38" s="167" t="s">
        <v>446</v>
      </c>
      <c r="D38" s="152">
        <v>0</v>
      </c>
      <c r="E38" s="152">
        <f>$D$38*E32</f>
        <v>0</v>
      </c>
      <c r="F38" s="152">
        <f t="shared" ref="F38:M38" si="5">$D$38*F32</f>
        <v>0</v>
      </c>
      <c r="G38" s="152">
        <f t="shared" si="5"/>
        <v>0</v>
      </c>
      <c r="H38" s="152">
        <f t="shared" si="5"/>
        <v>0</v>
      </c>
      <c r="I38" s="152">
        <f t="shared" si="5"/>
        <v>0</v>
      </c>
      <c r="J38" s="152">
        <f t="shared" si="5"/>
        <v>0</v>
      </c>
      <c r="K38" s="152">
        <f t="shared" si="5"/>
        <v>0</v>
      </c>
      <c r="L38" s="152">
        <f t="shared" si="5"/>
        <v>0</v>
      </c>
      <c r="M38" s="152">
        <f t="shared" si="5"/>
        <v>0</v>
      </c>
      <c r="Q38" s="142" t="s">
        <v>450</v>
      </c>
    </row>
    <row r="39" spans="2:17" ht="15.75" customHeight="1" x14ac:dyDescent="0.25">
      <c r="B39" s="151" t="s">
        <v>451</v>
      </c>
      <c r="C39" s="167" t="s">
        <v>446</v>
      </c>
      <c r="D39" s="152">
        <f>C26</f>
        <v>0</v>
      </c>
      <c r="E39" s="152">
        <f>D39*E32</f>
        <v>0</v>
      </c>
      <c r="F39" s="152">
        <f t="shared" ref="F39:M39" si="6">E39*F32</f>
        <v>0</v>
      </c>
      <c r="G39" s="152">
        <f t="shared" si="6"/>
        <v>0</v>
      </c>
      <c r="H39" s="152">
        <f t="shared" si="6"/>
        <v>0</v>
      </c>
      <c r="I39" s="152">
        <f t="shared" si="6"/>
        <v>0</v>
      </c>
      <c r="J39" s="152">
        <f t="shared" si="6"/>
        <v>0</v>
      </c>
      <c r="K39" s="152">
        <f t="shared" si="6"/>
        <v>0</v>
      </c>
      <c r="L39" s="152">
        <f t="shared" si="6"/>
        <v>0</v>
      </c>
      <c r="M39" s="152">
        <f t="shared" si="6"/>
        <v>0</v>
      </c>
    </row>
    <row r="40" spans="2:17" ht="27.75" customHeight="1" x14ac:dyDescent="0.25">
      <c r="B40" s="174" t="s">
        <v>215</v>
      </c>
      <c r="C40" s="167" t="s">
        <v>446</v>
      </c>
      <c r="D40" s="175">
        <f>D35-D36</f>
        <v>3.4483200000000007</v>
      </c>
      <c r="E40" s="168">
        <f t="shared" ref="E40:M40" si="7">E35-E36</f>
        <v>3.5690112000000003</v>
      </c>
      <c r="F40" s="168">
        <f t="shared" si="7"/>
        <v>3.6903575808000002</v>
      </c>
      <c r="G40" s="168">
        <f t="shared" si="7"/>
        <v>3.8379718840320005</v>
      </c>
      <c r="H40" s="168">
        <f t="shared" si="7"/>
        <v>3.9914907593932805</v>
      </c>
      <c r="I40" s="168">
        <f t="shared" si="7"/>
        <v>4.1511503897690112</v>
      </c>
      <c r="J40" s="168">
        <f t="shared" si="7"/>
        <v>4.3171964053597716</v>
      </c>
      <c r="K40" s="168">
        <f t="shared" si="7"/>
        <v>4.4898842615741632</v>
      </c>
      <c r="L40" s="168">
        <f t="shared" si="7"/>
        <v>4.6694796320371301</v>
      </c>
      <c r="M40" s="168">
        <f t="shared" si="7"/>
        <v>4.8562588173186159</v>
      </c>
    </row>
    <row r="41" spans="2:17" ht="20.25" customHeight="1" x14ac:dyDescent="0.25">
      <c r="B41" s="157"/>
      <c r="C41" s="163"/>
      <c r="D41" s="159"/>
      <c r="E41" s="159"/>
      <c r="F41" s="159"/>
      <c r="G41" s="176"/>
    </row>
    <row r="42" spans="2:17" ht="15" customHeight="1" x14ac:dyDescent="0.25">
      <c r="B42" s="360" t="s">
        <v>452</v>
      </c>
      <c r="C42" s="362" t="s">
        <v>444</v>
      </c>
      <c r="D42" s="364" t="s">
        <v>453</v>
      </c>
      <c r="E42" s="364"/>
      <c r="F42" s="364"/>
      <c r="G42" s="364"/>
      <c r="H42" s="364"/>
      <c r="I42" s="364"/>
      <c r="J42" s="364"/>
      <c r="K42" s="364"/>
      <c r="L42" s="364"/>
      <c r="M42" s="364"/>
    </row>
    <row r="43" spans="2:17" ht="15" customHeight="1" x14ac:dyDescent="0.25">
      <c r="B43" s="361"/>
      <c r="C43" s="363"/>
      <c r="D43" s="161">
        <v>1</v>
      </c>
      <c r="E43" s="161">
        <v>2</v>
      </c>
      <c r="F43" s="161">
        <v>3</v>
      </c>
      <c r="G43" s="161">
        <v>4</v>
      </c>
      <c r="H43" s="161">
        <v>5</v>
      </c>
      <c r="I43" s="161">
        <v>6</v>
      </c>
      <c r="J43" s="161">
        <v>7</v>
      </c>
      <c r="K43" s="161">
        <v>8</v>
      </c>
      <c r="L43" s="161">
        <v>9</v>
      </c>
      <c r="M43" s="161">
        <v>10</v>
      </c>
    </row>
    <row r="44" spans="2:17" s="178" customFormat="1" ht="29.25" customHeight="1" x14ac:dyDescent="0.25">
      <c r="B44" s="173" t="s">
        <v>215</v>
      </c>
      <c r="C44" s="177" t="s">
        <v>446</v>
      </c>
      <c r="D44" s="152">
        <f>D40</f>
        <v>3.4483200000000007</v>
      </c>
      <c r="E44" s="152">
        <f t="shared" ref="E44:M44" si="8">E40</f>
        <v>3.5690112000000003</v>
      </c>
      <c r="F44" s="152">
        <f t="shared" si="8"/>
        <v>3.6903575808000002</v>
      </c>
      <c r="G44" s="152">
        <f t="shared" si="8"/>
        <v>3.8379718840320005</v>
      </c>
      <c r="H44" s="152">
        <f t="shared" si="8"/>
        <v>3.9914907593932805</v>
      </c>
      <c r="I44" s="152">
        <f t="shared" si="8"/>
        <v>4.1511503897690112</v>
      </c>
      <c r="J44" s="152">
        <f t="shared" si="8"/>
        <v>4.3171964053597716</v>
      </c>
      <c r="K44" s="152">
        <f t="shared" si="8"/>
        <v>4.4898842615741632</v>
      </c>
      <c r="L44" s="152">
        <f t="shared" si="8"/>
        <v>4.6694796320371301</v>
      </c>
      <c r="M44" s="152">
        <f t="shared" si="8"/>
        <v>4.8562588173186159</v>
      </c>
    </row>
    <row r="45" spans="2:17" s="178" customFormat="1" ht="21.75" customHeight="1" x14ac:dyDescent="0.25">
      <c r="B45" s="173" t="s">
        <v>454</v>
      </c>
      <c r="C45" s="153" t="s">
        <v>446</v>
      </c>
      <c r="D45" s="179">
        <f>-C22</f>
        <v>-26.94</v>
      </c>
      <c r="E45" s="179">
        <f>-'[2]1. сводные данные'!M47</f>
        <v>0</v>
      </c>
      <c r="F45" s="152"/>
      <c r="G45" s="180"/>
      <c r="H45" s="181"/>
      <c r="I45" s="181"/>
      <c r="J45" s="181"/>
      <c r="K45" s="181"/>
      <c r="L45" s="181"/>
      <c r="M45" s="181"/>
    </row>
    <row r="46" spans="2:17" s="178" customFormat="1" ht="19.5" customHeight="1" x14ac:dyDescent="0.25">
      <c r="B46" s="173" t="s">
        <v>455</v>
      </c>
      <c r="C46" s="153" t="s">
        <v>446</v>
      </c>
      <c r="D46" s="152">
        <f>SUM(D44:D45)</f>
        <v>-23.491680000000002</v>
      </c>
      <c r="E46" s="152">
        <f t="shared" ref="E46:M46" si="9">SUM(E44:E45)</f>
        <v>3.5690112000000003</v>
      </c>
      <c r="F46" s="152">
        <f>SUM(F44:F45)</f>
        <v>3.6903575808000002</v>
      </c>
      <c r="G46" s="152">
        <f t="shared" si="9"/>
        <v>3.8379718840320005</v>
      </c>
      <c r="H46" s="152">
        <f t="shared" si="9"/>
        <v>3.9914907593932805</v>
      </c>
      <c r="I46" s="152">
        <f t="shared" si="9"/>
        <v>4.1511503897690112</v>
      </c>
      <c r="J46" s="152">
        <f t="shared" si="9"/>
        <v>4.3171964053597716</v>
      </c>
      <c r="K46" s="152">
        <f t="shared" si="9"/>
        <v>4.4898842615741632</v>
      </c>
      <c r="L46" s="152">
        <f t="shared" si="9"/>
        <v>4.6694796320371301</v>
      </c>
      <c r="M46" s="152">
        <f t="shared" si="9"/>
        <v>4.8562588173186159</v>
      </c>
    </row>
    <row r="47" spans="2:17" s="178" customFormat="1" ht="21" customHeight="1" x14ac:dyDescent="0.25">
      <c r="B47" s="173" t="s">
        <v>456</v>
      </c>
      <c r="C47" s="153" t="s">
        <v>446</v>
      </c>
      <c r="D47" s="152">
        <f>D46</f>
        <v>-23.491680000000002</v>
      </c>
      <c r="E47" s="152">
        <f>D47+E46</f>
        <v>-19.922668800000004</v>
      </c>
      <c r="F47" s="152">
        <f>E47+F46</f>
        <v>-16.232311219200003</v>
      </c>
      <c r="G47" s="152">
        <f t="shared" ref="G47:L47" si="10">F47+G46</f>
        <v>-12.394339335168002</v>
      </c>
      <c r="H47" s="152">
        <f t="shared" si="10"/>
        <v>-8.4028485757747227</v>
      </c>
      <c r="I47" s="152">
        <f>H47+I46</f>
        <v>-4.2516981860057115</v>
      </c>
      <c r="J47" s="152">
        <f t="shared" si="10"/>
        <v>6.5498219354060083E-2</v>
      </c>
      <c r="K47" s="152">
        <f t="shared" si="10"/>
        <v>4.5553824809282233</v>
      </c>
      <c r="L47" s="152">
        <f t="shared" si="10"/>
        <v>9.2248621129653543</v>
      </c>
      <c r="M47" s="152">
        <f>L47+M46</f>
        <v>14.081120930283969</v>
      </c>
    </row>
    <row r="48" spans="2:17" s="178" customFormat="1" ht="17.25" customHeight="1" x14ac:dyDescent="0.25">
      <c r="B48" s="151" t="s">
        <v>214</v>
      </c>
      <c r="C48" s="152"/>
      <c r="D48" s="152">
        <f>1/(1+$C$28)^(D43-1)</f>
        <v>1</v>
      </c>
      <c r="E48" s="152">
        <f>1/(1+$C$28)^(E43-1)</f>
        <v>0.970873786407767</v>
      </c>
      <c r="F48" s="152">
        <f t="shared" ref="F48:M48" si="11">1/(1+$C$28)^(F43-1)</f>
        <v>0.94259590913375435</v>
      </c>
      <c r="G48" s="152">
        <f t="shared" si="11"/>
        <v>0.91514165935315961</v>
      </c>
      <c r="H48" s="152">
        <f t="shared" si="11"/>
        <v>0.888487047915689</v>
      </c>
      <c r="I48" s="152">
        <f t="shared" si="11"/>
        <v>0.86260878438416411</v>
      </c>
      <c r="J48" s="152">
        <f t="shared" si="11"/>
        <v>0.83748425668365445</v>
      </c>
      <c r="K48" s="152">
        <f t="shared" si="11"/>
        <v>0.81309151134335378</v>
      </c>
      <c r="L48" s="152">
        <f t="shared" si="11"/>
        <v>0.78940923431393573</v>
      </c>
      <c r="M48" s="152">
        <f t="shared" si="11"/>
        <v>0.76641673234362695</v>
      </c>
    </row>
    <row r="49" spans="2:13" s="178" customFormat="1" ht="17.25" customHeight="1" x14ac:dyDescent="0.25">
      <c r="B49" s="173" t="s">
        <v>457</v>
      </c>
      <c r="C49" s="153" t="s">
        <v>446</v>
      </c>
      <c r="D49" s="152">
        <f>D46*D48</f>
        <v>-23.491680000000002</v>
      </c>
      <c r="E49" s="152">
        <f>E46*E48</f>
        <v>3.4650594174757283</v>
      </c>
      <c r="F49" s="152">
        <f t="shared" ref="F49:M49" si="12">F46*F48</f>
        <v>3.4785159589028187</v>
      </c>
      <c r="G49" s="152">
        <f t="shared" si="12"/>
        <v>3.5122879585038174</v>
      </c>
      <c r="H49" s="152">
        <f t="shared" si="12"/>
        <v>3.5463878415960877</v>
      </c>
      <c r="I49" s="152">
        <f t="shared" si="12"/>
        <v>3.5808187915144956</v>
      </c>
      <c r="J49" s="152">
        <f t="shared" si="12"/>
        <v>3.615584022500073</v>
      </c>
      <c r="K49" s="152">
        <f t="shared" si="12"/>
        <v>3.6506867800000742</v>
      </c>
      <c r="L49" s="152">
        <f t="shared" si="12"/>
        <v>3.6861303409709492</v>
      </c>
      <c r="M49" s="152">
        <f t="shared" si="12"/>
        <v>3.72191801418426</v>
      </c>
    </row>
    <row r="50" spans="2:13" s="178" customFormat="1" ht="27" customHeight="1" x14ac:dyDescent="0.25">
      <c r="B50" s="173" t="s">
        <v>458</v>
      </c>
      <c r="C50" s="153" t="s">
        <v>446</v>
      </c>
      <c r="D50" s="152">
        <f>D48*D47</f>
        <v>-23.491680000000002</v>
      </c>
      <c r="E50" s="152">
        <f>E48*E47</f>
        <v>-19.342396893203887</v>
      </c>
      <c r="F50" s="152">
        <f t="shared" ref="F50:M50" si="13">F48*F47</f>
        <v>-15.300510151003868</v>
      </c>
      <c r="G50" s="152">
        <f t="shared" si="13"/>
        <v>-11.342576265771783</v>
      </c>
      <c r="H50" s="152">
        <f t="shared" si="13"/>
        <v>-7.4658221251726351</v>
      </c>
      <c r="I50" s="152">
        <f t="shared" si="13"/>
        <v>-3.6675522037987425</v>
      </c>
      <c r="J50" s="152">
        <f t="shared" si="13"/>
        <v>5.4853727549837958E-2</v>
      </c>
      <c r="K50" s="152">
        <f t="shared" si="13"/>
        <v>3.7039428261649654</v>
      </c>
      <c r="L50" s="152">
        <f t="shared" si="13"/>
        <v>7.2821913372476157</v>
      </c>
      <c r="M50" s="152">
        <f t="shared" si="13"/>
        <v>10.792006691123692</v>
      </c>
    </row>
    <row r="51" spans="2:13" s="178" customFormat="1" ht="12.75" customHeight="1" x14ac:dyDescent="0.25">
      <c r="B51" s="182"/>
      <c r="C51" s="183"/>
      <c r="D51" s="183"/>
      <c r="E51" s="183"/>
      <c r="F51" s="183"/>
      <c r="G51" s="183"/>
      <c r="H51" s="183"/>
      <c r="I51" s="183"/>
      <c r="J51" s="183"/>
      <c r="K51" s="183"/>
      <c r="L51" s="183"/>
      <c r="M51" s="183"/>
    </row>
    <row r="52" spans="2:13" s="178" customFormat="1" ht="29.25" customHeight="1" x14ac:dyDescent="0.25">
      <c r="B52" s="184" t="s">
        <v>459</v>
      </c>
      <c r="C52" s="185" t="s">
        <v>444</v>
      </c>
      <c r="D52" s="185" t="s">
        <v>460</v>
      </c>
      <c r="E52" s="183"/>
      <c r="F52" s="183"/>
      <c r="G52" s="183"/>
      <c r="H52" s="183"/>
      <c r="I52" s="183"/>
      <c r="J52" s="183"/>
      <c r="K52" s="183"/>
      <c r="L52" s="183"/>
      <c r="M52" s="183"/>
    </row>
    <row r="53" spans="2:13" s="178" customFormat="1" ht="18" customHeight="1" x14ac:dyDescent="0.25">
      <c r="B53" s="173" t="s">
        <v>461</v>
      </c>
      <c r="C53" s="153" t="s">
        <v>446</v>
      </c>
      <c r="D53" s="153">
        <f>SUM(D49:M49)</f>
        <v>8.7657091256483017</v>
      </c>
      <c r="E53" s="186"/>
      <c r="F53" s="186"/>
      <c r="G53" s="187"/>
    </row>
    <row r="54" spans="2:13" s="178" customFormat="1" ht="16.5" customHeight="1" x14ac:dyDescent="0.25">
      <c r="B54" s="188" t="s">
        <v>213</v>
      </c>
      <c r="C54" s="154" t="s">
        <v>417</v>
      </c>
      <c r="D54" s="154">
        <f>IRR(D46:M46)</f>
        <v>9.9685044534684186E-2</v>
      </c>
      <c r="E54" s="186"/>
      <c r="F54" s="186"/>
      <c r="G54" s="187"/>
    </row>
    <row r="55" spans="2:13" s="178" customFormat="1" x14ac:dyDescent="0.25">
      <c r="B55" s="188" t="s">
        <v>462</v>
      </c>
      <c r="C55" s="177" t="s">
        <v>463</v>
      </c>
      <c r="D55" s="177">
        <f>IF(M47&lt;0,"не окупается",(COUNTIF(D47:M47,"&lt;0")+1))</f>
        <v>7</v>
      </c>
      <c r="E55" s="186"/>
      <c r="F55" s="186"/>
      <c r="G55" s="189"/>
    </row>
    <row r="56" spans="2:13" s="178" customFormat="1" ht="15.75" customHeight="1" x14ac:dyDescent="0.25">
      <c r="B56" s="173" t="s">
        <v>464</v>
      </c>
      <c r="C56" s="177" t="s">
        <v>463</v>
      </c>
      <c r="D56" s="177">
        <f>IF(M50&lt;0,"не окупается",(COUNTIF(D50:M50,"&lt;0")+1))</f>
        <v>7</v>
      </c>
      <c r="E56" s="186"/>
      <c r="F56" s="186"/>
      <c r="G56" s="190"/>
    </row>
    <row r="57" spans="2:13" ht="13.5" customHeight="1" x14ac:dyDescent="0.25">
      <c r="B57" s="191"/>
      <c r="C57" s="176"/>
      <c r="D57" s="176"/>
      <c r="E57" s="176"/>
      <c r="F57" s="176"/>
      <c r="G57" s="176"/>
      <c r="H57" s="176"/>
      <c r="I57" s="192"/>
    </row>
    <row r="58" spans="2:13" ht="21" customHeight="1" x14ac:dyDescent="0.25">
      <c r="B58" s="193"/>
      <c r="C58" s="150"/>
      <c r="D58" s="150"/>
      <c r="E58" s="150"/>
      <c r="F58" s="150"/>
      <c r="G58" s="150"/>
      <c r="H58" s="150"/>
      <c r="I58" s="192"/>
    </row>
    <row r="59" spans="2:13" ht="15" customHeight="1" x14ac:dyDescent="0.25">
      <c r="B59" s="358"/>
      <c r="C59" s="358"/>
      <c r="D59" s="358"/>
      <c r="E59" s="358"/>
      <c r="F59" s="358"/>
      <c r="G59" s="358"/>
      <c r="H59" s="358"/>
      <c r="I59" s="358"/>
      <c r="J59" s="358"/>
      <c r="K59" s="358"/>
      <c r="L59" s="358"/>
      <c r="M59" s="358"/>
    </row>
    <row r="60" spans="2:13" ht="21" customHeight="1" x14ac:dyDescent="0.25">
      <c r="B60" s="358"/>
      <c r="C60" s="358"/>
      <c r="D60" s="358"/>
      <c r="E60" s="358"/>
      <c r="F60" s="358"/>
      <c r="G60" s="358"/>
      <c r="H60" s="358"/>
      <c r="I60" s="358"/>
      <c r="J60" s="358"/>
      <c r="K60" s="358"/>
      <c r="L60" s="358"/>
      <c r="M60" s="358"/>
    </row>
    <row r="61" spans="2:13" ht="16.5" customHeight="1" x14ac:dyDescent="0.25">
      <c r="B61" s="358"/>
      <c r="C61" s="358"/>
      <c r="D61" s="358"/>
      <c r="E61" s="358"/>
      <c r="F61" s="358"/>
      <c r="G61" s="358"/>
      <c r="H61" s="358"/>
      <c r="I61" s="358"/>
      <c r="J61" s="358"/>
      <c r="K61" s="358"/>
      <c r="L61" s="358"/>
      <c r="M61" s="358"/>
    </row>
    <row r="62" spans="2:13" ht="18.75" customHeight="1" x14ac:dyDescent="0.25">
      <c r="B62" s="359"/>
      <c r="C62" s="359"/>
      <c r="D62" s="359"/>
      <c r="E62" s="359"/>
      <c r="F62" s="359"/>
      <c r="G62" s="359"/>
      <c r="H62" s="359"/>
      <c r="I62" s="359"/>
      <c r="J62" s="359"/>
      <c r="K62" s="359"/>
      <c r="L62" s="359"/>
      <c r="M62" s="359"/>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54"/>
  <sheetViews>
    <sheetView view="pageBreakPreview" zoomScaleSheetLayoutView="100" workbookViewId="0"/>
  </sheetViews>
  <sheetFormatPr defaultRowHeight="15.75" x14ac:dyDescent="0.25"/>
  <cols>
    <col min="1" max="1" width="9.140625" style="36"/>
    <col min="2" max="2" width="37.7109375" style="36" customWidth="1"/>
    <col min="3" max="3" width="9.140625" style="36"/>
    <col min="4" max="4" width="12.85546875" style="36" customWidth="1"/>
    <col min="5" max="6" width="0" style="36" hidden="1" customWidth="1"/>
    <col min="7" max="7" width="11" style="36" customWidth="1"/>
    <col min="8" max="8" width="15.5703125" style="36" customWidth="1"/>
    <col min="9" max="10" width="18.28515625" style="36" customWidth="1"/>
    <col min="11" max="11" width="64.85546875" style="36" customWidth="1"/>
    <col min="12" max="12" width="32.28515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ht="18.75" x14ac:dyDescent="0.25">
      <c r="L1" s="27" t="s">
        <v>67</v>
      </c>
    </row>
    <row r="2" spans="1:44" ht="18.75" x14ac:dyDescent="0.3">
      <c r="L2" s="11" t="s">
        <v>10</v>
      </c>
    </row>
    <row r="3" spans="1:44" ht="18.75" x14ac:dyDescent="0.3">
      <c r="L3" s="11" t="s">
        <v>385</v>
      </c>
    </row>
    <row r="4" spans="1:44" ht="18.75" x14ac:dyDescent="0.3">
      <c r="K4" s="11"/>
    </row>
    <row r="5" spans="1:44" x14ac:dyDescent="0.25">
      <c r="A5" s="337" t="s">
        <v>538</v>
      </c>
      <c r="B5" s="337"/>
      <c r="C5" s="337"/>
      <c r="D5" s="337"/>
      <c r="E5" s="337"/>
      <c r="F5" s="337"/>
      <c r="G5" s="337"/>
      <c r="H5" s="337"/>
      <c r="I5" s="337"/>
      <c r="J5" s="337"/>
      <c r="K5" s="337"/>
      <c r="L5" s="33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x14ac:dyDescent="0.25">
      <c r="A6" s="12"/>
      <c r="B6" s="7"/>
      <c r="C6" s="7"/>
      <c r="D6" s="12"/>
      <c r="E6" s="7"/>
      <c r="F6" s="7"/>
      <c r="G6" s="91"/>
      <c r="H6" s="7"/>
      <c r="I6" s="7"/>
      <c r="J6" s="91"/>
      <c r="K6" s="7"/>
      <c r="L6" s="7"/>
    </row>
    <row r="7" spans="1:44" ht="18.75" x14ac:dyDescent="0.25">
      <c r="A7" s="341" t="s">
        <v>9</v>
      </c>
      <c r="B7" s="341"/>
      <c r="C7" s="341"/>
      <c r="D7" s="341"/>
      <c r="E7" s="341"/>
      <c r="F7" s="341"/>
      <c r="G7" s="341"/>
      <c r="H7" s="341"/>
      <c r="I7" s="341"/>
      <c r="J7" s="341"/>
      <c r="K7" s="341"/>
      <c r="L7" s="341"/>
    </row>
    <row r="8" spans="1:44" ht="18.75" x14ac:dyDescent="0.25">
      <c r="A8" s="10"/>
      <c r="B8" s="10"/>
      <c r="C8" s="10"/>
      <c r="D8" s="10"/>
      <c r="E8" s="10"/>
      <c r="F8" s="10"/>
      <c r="G8" s="9"/>
      <c r="H8" s="9"/>
      <c r="I8" s="9"/>
      <c r="J8" s="9"/>
      <c r="K8" s="9"/>
      <c r="L8" s="9"/>
    </row>
    <row r="9" spans="1:44" x14ac:dyDescent="0.25">
      <c r="A9" s="342" t="s">
        <v>527</v>
      </c>
      <c r="B9" s="342"/>
      <c r="C9" s="342"/>
      <c r="D9" s="342"/>
      <c r="E9" s="342"/>
      <c r="F9" s="342"/>
      <c r="G9" s="342"/>
      <c r="H9" s="342"/>
      <c r="I9" s="342"/>
      <c r="J9" s="342"/>
      <c r="K9" s="342"/>
      <c r="L9" s="342"/>
    </row>
    <row r="10" spans="1:44" x14ac:dyDescent="0.25">
      <c r="A10" s="338" t="s">
        <v>8</v>
      </c>
      <c r="B10" s="338"/>
      <c r="C10" s="338"/>
      <c r="D10" s="338"/>
      <c r="E10" s="338"/>
      <c r="F10" s="338"/>
      <c r="G10" s="338"/>
      <c r="H10" s="338"/>
      <c r="I10" s="338"/>
      <c r="J10" s="338"/>
      <c r="K10" s="338"/>
      <c r="L10" s="338"/>
    </row>
    <row r="11" spans="1:44" ht="18.75" x14ac:dyDescent="0.25">
      <c r="A11" s="10"/>
      <c r="B11" s="10"/>
      <c r="C11" s="10"/>
      <c r="D11" s="10"/>
      <c r="E11" s="10"/>
      <c r="F11" s="10"/>
      <c r="G11" s="9"/>
      <c r="H11" s="9"/>
      <c r="I11" s="9"/>
      <c r="J11" s="9"/>
      <c r="K11" s="9"/>
      <c r="L11" s="9"/>
    </row>
    <row r="12" spans="1:44" ht="18.75" x14ac:dyDescent="0.25">
      <c r="A12" s="340" t="s">
        <v>593</v>
      </c>
      <c r="B12" s="340"/>
      <c r="C12" s="340"/>
      <c r="D12" s="340"/>
      <c r="E12" s="340"/>
      <c r="F12" s="340"/>
      <c r="G12" s="340"/>
      <c r="H12" s="340"/>
      <c r="I12" s="340"/>
      <c r="J12" s="340"/>
      <c r="K12" s="340"/>
      <c r="L12" s="340"/>
    </row>
    <row r="13" spans="1:44" x14ac:dyDescent="0.25">
      <c r="A13" s="338" t="s">
        <v>7</v>
      </c>
      <c r="B13" s="338"/>
      <c r="C13" s="338"/>
      <c r="D13" s="338"/>
      <c r="E13" s="338"/>
      <c r="F13" s="338"/>
      <c r="G13" s="338"/>
      <c r="H13" s="338"/>
      <c r="I13" s="338"/>
      <c r="J13" s="338"/>
      <c r="K13" s="338"/>
      <c r="L13" s="338"/>
    </row>
    <row r="14" spans="1:44" ht="18.75" x14ac:dyDescent="0.25">
      <c r="A14" s="3"/>
      <c r="B14" s="3"/>
      <c r="C14" s="3"/>
      <c r="D14" s="3"/>
      <c r="E14" s="3"/>
      <c r="F14" s="3"/>
      <c r="G14" s="8"/>
      <c r="H14" s="8"/>
      <c r="I14" s="8"/>
      <c r="J14" s="8"/>
      <c r="K14" s="8"/>
      <c r="L14" s="8"/>
    </row>
    <row r="15" spans="1:44" ht="18.75" x14ac:dyDescent="0.25">
      <c r="A15" s="340" t="s">
        <v>537</v>
      </c>
      <c r="B15" s="340"/>
      <c r="C15" s="340"/>
      <c r="D15" s="340"/>
      <c r="E15" s="340"/>
      <c r="F15" s="340"/>
      <c r="G15" s="340"/>
      <c r="H15" s="340"/>
      <c r="I15" s="340"/>
      <c r="J15" s="340"/>
      <c r="K15" s="340"/>
      <c r="L15" s="340"/>
      <c r="M15" s="195"/>
      <c r="N15" s="195"/>
      <c r="O15" s="195"/>
      <c r="P15" s="195"/>
      <c r="Q15" s="195"/>
      <c r="R15" s="195"/>
      <c r="S15" s="195"/>
      <c r="T15" s="195"/>
      <c r="U15" s="195"/>
    </row>
    <row r="16" spans="1:44" x14ac:dyDescent="0.25">
      <c r="A16" s="338" t="s">
        <v>6</v>
      </c>
      <c r="B16" s="338"/>
      <c r="C16" s="338"/>
      <c r="D16" s="338"/>
      <c r="E16" s="338"/>
      <c r="F16" s="338"/>
      <c r="G16" s="338"/>
      <c r="H16" s="338"/>
      <c r="I16" s="338"/>
      <c r="J16" s="338"/>
      <c r="K16" s="338"/>
      <c r="L16" s="338"/>
    </row>
    <row r="17" spans="1:12" ht="15.75" customHeight="1" x14ac:dyDescent="0.25">
      <c r="L17" s="92"/>
    </row>
    <row r="18" spans="1:12" x14ac:dyDescent="0.25">
      <c r="K18" s="31"/>
    </row>
    <row r="19" spans="1:12" ht="15.75" customHeight="1" x14ac:dyDescent="0.25">
      <c r="A19" s="365" t="s">
        <v>339</v>
      </c>
      <c r="B19" s="365"/>
      <c r="C19" s="365"/>
      <c r="D19" s="365"/>
      <c r="E19" s="365"/>
      <c r="F19" s="365"/>
      <c r="G19" s="365"/>
      <c r="H19" s="365"/>
      <c r="I19" s="365"/>
      <c r="J19" s="365"/>
      <c r="K19" s="365"/>
      <c r="L19" s="365"/>
    </row>
    <row r="20" spans="1:12" x14ac:dyDescent="0.25">
      <c r="A20" s="39"/>
      <c r="B20" s="39"/>
    </row>
    <row r="21" spans="1:12" ht="28.5" customHeight="1" x14ac:dyDescent="0.25">
      <c r="A21" s="366" t="s">
        <v>184</v>
      </c>
      <c r="B21" s="366" t="s">
        <v>183</v>
      </c>
      <c r="C21" s="371" t="s">
        <v>279</v>
      </c>
      <c r="D21" s="371"/>
      <c r="E21" s="371"/>
      <c r="F21" s="371"/>
      <c r="G21" s="371"/>
      <c r="H21" s="371"/>
      <c r="I21" s="366" t="s">
        <v>182</v>
      </c>
      <c r="J21" s="368" t="s">
        <v>281</v>
      </c>
      <c r="K21" s="366" t="s">
        <v>181</v>
      </c>
      <c r="L21" s="367" t="s">
        <v>280</v>
      </c>
    </row>
    <row r="22" spans="1:12" ht="58.5" customHeight="1" x14ac:dyDescent="0.25">
      <c r="A22" s="366"/>
      <c r="B22" s="366"/>
      <c r="C22" s="370" t="s">
        <v>2</v>
      </c>
      <c r="D22" s="370"/>
      <c r="E22" s="80"/>
      <c r="F22" s="81"/>
      <c r="G22" s="372" t="s">
        <v>1</v>
      </c>
      <c r="H22" s="373"/>
      <c r="I22" s="366"/>
      <c r="J22" s="369"/>
      <c r="K22" s="366"/>
      <c r="L22" s="367"/>
    </row>
    <row r="23" spans="1:12" ht="47.25" x14ac:dyDescent="0.25">
      <c r="A23" s="366"/>
      <c r="B23" s="366"/>
      <c r="C23" s="61" t="s">
        <v>180</v>
      </c>
      <c r="D23" s="61" t="s">
        <v>179</v>
      </c>
      <c r="E23" s="61" t="s">
        <v>180</v>
      </c>
      <c r="F23" s="61" t="s">
        <v>179</v>
      </c>
      <c r="G23" s="61" t="s">
        <v>180</v>
      </c>
      <c r="H23" s="61" t="s">
        <v>179</v>
      </c>
      <c r="I23" s="366"/>
      <c r="J23" s="370"/>
      <c r="K23" s="366"/>
      <c r="L23" s="367"/>
    </row>
    <row r="24" spans="1:12" x14ac:dyDescent="0.25">
      <c r="A24" s="44">
        <v>1</v>
      </c>
      <c r="B24" s="44">
        <v>2</v>
      </c>
      <c r="C24" s="61">
        <v>3</v>
      </c>
      <c r="D24" s="61">
        <v>4</v>
      </c>
      <c r="E24" s="61">
        <v>5</v>
      </c>
      <c r="F24" s="61">
        <v>6</v>
      </c>
      <c r="G24" s="61">
        <v>7</v>
      </c>
      <c r="H24" s="61">
        <v>8</v>
      </c>
      <c r="I24" s="61">
        <v>9</v>
      </c>
      <c r="J24" s="61">
        <v>10</v>
      </c>
      <c r="K24" s="61">
        <v>11</v>
      </c>
      <c r="L24" s="61">
        <v>12</v>
      </c>
    </row>
    <row r="25" spans="1:12" x14ac:dyDescent="0.25">
      <c r="A25" s="61">
        <v>1</v>
      </c>
      <c r="B25" s="62" t="s">
        <v>178</v>
      </c>
      <c r="C25" s="43" t="s">
        <v>374</v>
      </c>
      <c r="D25" s="43" t="s">
        <v>374</v>
      </c>
      <c r="E25" s="43" t="s">
        <v>374</v>
      </c>
      <c r="F25" s="43" t="s">
        <v>374</v>
      </c>
      <c r="G25" s="43" t="s">
        <v>374</v>
      </c>
      <c r="H25" s="43" t="s">
        <v>374</v>
      </c>
      <c r="I25" s="43" t="s">
        <v>374</v>
      </c>
      <c r="J25" s="43" t="s">
        <v>374</v>
      </c>
      <c r="K25" s="59"/>
      <c r="L25" s="66"/>
    </row>
    <row r="26" spans="1:12" ht="21.75" customHeight="1" x14ac:dyDescent="0.25">
      <c r="A26" s="61" t="s">
        <v>177</v>
      </c>
      <c r="B26" s="64" t="s">
        <v>286</v>
      </c>
      <c r="C26" s="43" t="s">
        <v>374</v>
      </c>
      <c r="D26" s="43" t="s">
        <v>374</v>
      </c>
      <c r="E26" s="43" t="s">
        <v>374</v>
      </c>
      <c r="F26" s="43" t="s">
        <v>374</v>
      </c>
      <c r="G26" s="43" t="s">
        <v>374</v>
      </c>
      <c r="H26" s="43" t="s">
        <v>374</v>
      </c>
      <c r="I26" s="43" t="s">
        <v>374</v>
      </c>
      <c r="J26" s="43" t="s">
        <v>374</v>
      </c>
      <c r="K26" s="59"/>
      <c r="L26" s="59"/>
    </row>
    <row r="27" spans="1:12" ht="39" customHeight="1" x14ac:dyDescent="0.25">
      <c r="A27" s="61" t="s">
        <v>176</v>
      </c>
      <c r="B27" s="64" t="s">
        <v>288</v>
      </c>
      <c r="C27" s="43" t="s">
        <v>374</v>
      </c>
      <c r="D27" s="43" t="s">
        <v>374</v>
      </c>
      <c r="E27" s="43" t="s">
        <v>374</v>
      </c>
      <c r="F27" s="43" t="s">
        <v>374</v>
      </c>
      <c r="G27" s="43" t="s">
        <v>374</v>
      </c>
      <c r="H27" s="43" t="s">
        <v>374</v>
      </c>
      <c r="I27" s="43" t="s">
        <v>374</v>
      </c>
      <c r="J27" s="43" t="s">
        <v>374</v>
      </c>
      <c r="K27" s="59"/>
      <c r="L27" s="59"/>
    </row>
    <row r="28" spans="1:12" ht="70.5" customHeight="1" x14ac:dyDescent="0.25">
      <c r="A28" s="61" t="s">
        <v>287</v>
      </c>
      <c r="B28" s="64" t="s">
        <v>292</v>
      </c>
      <c r="C28" s="43" t="s">
        <v>374</v>
      </c>
      <c r="D28" s="43" t="s">
        <v>374</v>
      </c>
      <c r="E28" s="43" t="s">
        <v>374</v>
      </c>
      <c r="F28" s="43" t="s">
        <v>374</v>
      </c>
      <c r="G28" s="43" t="s">
        <v>374</v>
      </c>
      <c r="H28" s="43" t="s">
        <v>374</v>
      </c>
      <c r="I28" s="43" t="s">
        <v>374</v>
      </c>
      <c r="J28" s="43" t="s">
        <v>374</v>
      </c>
      <c r="K28" s="59"/>
      <c r="L28" s="59"/>
    </row>
    <row r="29" spans="1:12" ht="54" customHeight="1" x14ac:dyDescent="0.25">
      <c r="A29" s="61" t="s">
        <v>175</v>
      </c>
      <c r="B29" s="64" t="s">
        <v>291</v>
      </c>
      <c r="C29" s="43" t="s">
        <v>374</v>
      </c>
      <c r="D29" s="43" t="s">
        <v>374</v>
      </c>
      <c r="E29" s="43" t="s">
        <v>374</v>
      </c>
      <c r="F29" s="43" t="s">
        <v>374</v>
      </c>
      <c r="G29" s="43" t="s">
        <v>374</v>
      </c>
      <c r="H29" s="43" t="s">
        <v>374</v>
      </c>
      <c r="I29" s="43" t="s">
        <v>374</v>
      </c>
      <c r="J29" s="43" t="s">
        <v>374</v>
      </c>
      <c r="K29" s="59"/>
      <c r="L29" s="59"/>
    </row>
    <row r="30" spans="1:12" ht="42" customHeight="1" x14ac:dyDescent="0.25">
      <c r="A30" s="61" t="s">
        <v>174</v>
      </c>
      <c r="B30" s="64" t="s">
        <v>293</v>
      </c>
      <c r="C30" s="43" t="s">
        <v>374</v>
      </c>
      <c r="D30" s="43" t="s">
        <v>374</v>
      </c>
      <c r="E30" s="43" t="s">
        <v>374</v>
      </c>
      <c r="F30" s="43" t="s">
        <v>374</v>
      </c>
      <c r="G30" s="43" t="s">
        <v>374</v>
      </c>
      <c r="H30" s="43" t="s">
        <v>374</v>
      </c>
      <c r="I30" s="43" t="s">
        <v>374</v>
      </c>
      <c r="J30" s="43" t="s">
        <v>374</v>
      </c>
      <c r="K30" s="59"/>
      <c r="L30" s="59"/>
    </row>
    <row r="31" spans="1:12" ht="37.5" customHeight="1" x14ac:dyDescent="0.25">
      <c r="A31" s="61" t="s">
        <v>173</v>
      </c>
      <c r="B31" s="60" t="s">
        <v>289</v>
      </c>
      <c r="C31" s="43" t="s">
        <v>374</v>
      </c>
      <c r="D31" s="43" t="s">
        <v>374</v>
      </c>
      <c r="E31" s="43" t="s">
        <v>374</v>
      </c>
      <c r="F31" s="43" t="s">
        <v>374</v>
      </c>
      <c r="G31" s="43" t="s">
        <v>374</v>
      </c>
      <c r="H31" s="43" t="s">
        <v>374</v>
      </c>
      <c r="I31" s="43" t="s">
        <v>374</v>
      </c>
      <c r="J31" s="43" t="s">
        <v>374</v>
      </c>
      <c r="K31" s="59"/>
      <c r="L31" s="59"/>
    </row>
    <row r="32" spans="1:12" ht="31.5" x14ac:dyDescent="0.25">
      <c r="A32" s="61" t="s">
        <v>171</v>
      </c>
      <c r="B32" s="60" t="s">
        <v>294</v>
      </c>
      <c r="C32" s="43" t="s">
        <v>374</v>
      </c>
      <c r="D32" s="43" t="s">
        <v>374</v>
      </c>
      <c r="E32" s="43" t="s">
        <v>374</v>
      </c>
      <c r="F32" s="43" t="s">
        <v>374</v>
      </c>
      <c r="G32" s="43" t="s">
        <v>374</v>
      </c>
      <c r="H32" s="43" t="s">
        <v>374</v>
      </c>
      <c r="I32" s="43" t="s">
        <v>374</v>
      </c>
      <c r="J32" s="43" t="s">
        <v>374</v>
      </c>
      <c r="K32" s="59"/>
      <c r="L32" s="59"/>
    </row>
    <row r="33" spans="1:12" ht="37.5" customHeight="1" x14ac:dyDescent="0.25">
      <c r="A33" s="61" t="s">
        <v>305</v>
      </c>
      <c r="B33" s="60" t="s">
        <v>230</v>
      </c>
      <c r="C33" s="43" t="s">
        <v>374</v>
      </c>
      <c r="D33" s="43" t="s">
        <v>374</v>
      </c>
      <c r="E33" s="43" t="s">
        <v>374</v>
      </c>
      <c r="F33" s="43" t="s">
        <v>374</v>
      </c>
      <c r="G33" s="43" t="s">
        <v>374</v>
      </c>
      <c r="H33" s="43" t="s">
        <v>374</v>
      </c>
      <c r="I33" s="43" t="s">
        <v>374</v>
      </c>
      <c r="J33" s="43" t="s">
        <v>374</v>
      </c>
      <c r="K33" s="59"/>
      <c r="L33" s="59"/>
    </row>
    <row r="34" spans="1:12" ht="47.25" customHeight="1" x14ac:dyDescent="0.25">
      <c r="A34" s="61" t="s">
        <v>306</v>
      </c>
      <c r="B34" s="60" t="s">
        <v>298</v>
      </c>
      <c r="C34" s="43" t="s">
        <v>374</v>
      </c>
      <c r="D34" s="43" t="s">
        <v>374</v>
      </c>
      <c r="E34" s="43" t="s">
        <v>374</v>
      </c>
      <c r="F34" s="43" t="s">
        <v>374</v>
      </c>
      <c r="G34" s="43" t="s">
        <v>374</v>
      </c>
      <c r="H34" s="43" t="s">
        <v>374</v>
      </c>
      <c r="I34" s="43" t="s">
        <v>374</v>
      </c>
      <c r="J34" s="43" t="s">
        <v>374</v>
      </c>
      <c r="K34" s="63"/>
      <c r="L34" s="59"/>
    </row>
    <row r="35" spans="1:12" ht="49.5" customHeight="1" x14ac:dyDescent="0.25">
      <c r="A35" s="61" t="s">
        <v>307</v>
      </c>
      <c r="B35" s="60" t="s">
        <v>172</v>
      </c>
      <c r="C35" s="43" t="s">
        <v>374</v>
      </c>
      <c r="D35" s="43" t="s">
        <v>374</v>
      </c>
      <c r="E35" s="43" t="s">
        <v>374</v>
      </c>
      <c r="F35" s="43" t="s">
        <v>374</v>
      </c>
      <c r="G35" s="43" t="s">
        <v>374</v>
      </c>
      <c r="H35" s="43" t="s">
        <v>374</v>
      </c>
      <c r="I35" s="43" t="s">
        <v>374</v>
      </c>
      <c r="J35" s="43" t="s">
        <v>374</v>
      </c>
      <c r="K35" s="63"/>
      <c r="L35" s="59"/>
    </row>
    <row r="36" spans="1:12" ht="37.5" customHeight="1" x14ac:dyDescent="0.25">
      <c r="A36" s="61" t="s">
        <v>308</v>
      </c>
      <c r="B36" s="60" t="s">
        <v>290</v>
      </c>
      <c r="C36" s="43" t="s">
        <v>374</v>
      </c>
      <c r="D36" s="43" t="s">
        <v>374</v>
      </c>
      <c r="E36" s="43" t="s">
        <v>374</v>
      </c>
      <c r="F36" s="43" t="s">
        <v>374</v>
      </c>
      <c r="G36" s="43" t="s">
        <v>374</v>
      </c>
      <c r="H36" s="43" t="s">
        <v>374</v>
      </c>
      <c r="I36" s="43" t="s">
        <v>374</v>
      </c>
      <c r="J36" s="43" t="s">
        <v>374</v>
      </c>
      <c r="K36" s="59"/>
      <c r="L36" s="59"/>
    </row>
    <row r="37" spans="1:12" x14ac:dyDescent="0.25">
      <c r="A37" s="61" t="s">
        <v>309</v>
      </c>
      <c r="B37" s="60" t="s">
        <v>170</v>
      </c>
      <c r="C37" s="43"/>
      <c r="D37" s="59"/>
      <c r="E37" s="59"/>
      <c r="F37" s="59"/>
      <c r="G37" s="59"/>
      <c r="H37" s="59"/>
      <c r="I37" s="59"/>
      <c r="J37" s="59"/>
      <c r="K37" s="59"/>
      <c r="L37" s="59"/>
    </row>
    <row r="38" spans="1:12" x14ac:dyDescent="0.25">
      <c r="A38" s="61" t="s">
        <v>310</v>
      </c>
      <c r="B38" s="62" t="s">
        <v>169</v>
      </c>
      <c r="C38" s="43" t="s">
        <v>374</v>
      </c>
      <c r="D38" s="43" t="s">
        <v>374</v>
      </c>
      <c r="E38" s="43" t="s">
        <v>374</v>
      </c>
      <c r="F38" s="43" t="s">
        <v>374</v>
      </c>
      <c r="G38" s="43" t="s">
        <v>374</v>
      </c>
      <c r="H38" s="43" t="s">
        <v>374</v>
      </c>
      <c r="I38" s="43" t="s">
        <v>374</v>
      </c>
      <c r="J38" s="43" t="s">
        <v>374</v>
      </c>
      <c r="K38" s="59"/>
      <c r="L38" s="59"/>
    </row>
    <row r="39" spans="1:12" ht="63" x14ac:dyDescent="0.25">
      <c r="A39" s="61">
        <v>2</v>
      </c>
      <c r="B39" s="60" t="s">
        <v>295</v>
      </c>
      <c r="C39" s="44" t="s">
        <v>374</v>
      </c>
      <c r="D39" s="44" t="s">
        <v>374</v>
      </c>
      <c r="E39" s="44" t="s">
        <v>374</v>
      </c>
      <c r="F39" s="44" t="s">
        <v>374</v>
      </c>
      <c r="G39" s="44" t="s">
        <v>374</v>
      </c>
      <c r="H39" s="44" t="s">
        <v>374</v>
      </c>
      <c r="I39" s="44" t="s">
        <v>374</v>
      </c>
      <c r="J39" s="44" t="s">
        <v>374</v>
      </c>
      <c r="K39" s="59"/>
      <c r="L39" s="59"/>
    </row>
    <row r="40" spans="1:12" ht="33.75" customHeight="1" x14ac:dyDescent="0.25">
      <c r="A40" s="61" t="s">
        <v>168</v>
      </c>
      <c r="B40" s="60" t="s">
        <v>297</v>
      </c>
      <c r="C40" s="44">
        <v>2025</v>
      </c>
      <c r="D40" s="44">
        <v>2025</v>
      </c>
      <c r="E40" s="44">
        <v>2020</v>
      </c>
      <c r="F40" s="44">
        <v>2020</v>
      </c>
      <c r="G40" s="44">
        <v>2025</v>
      </c>
      <c r="H40" s="44">
        <v>2025</v>
      </c>
      <c r="I40" s="459">
        <v>1</v>
      </c>
      <c r="J40" s="459">
        <v>1</v>
      </c>
      <c r="K40" s="59"/>
      <c r="L40" s="59"/>
    </row>
    <row r="41" spans="1:12" ht="63" customHeight="1" x14ac:dyDescent="0.25">
      <c r="A41" s="61" t="s">
        <v>167</v>
      </c>
      <c r="B41" s="62" t="s">
        <v>359</v>
      </c>
      <c r="C41" s="43" t="s">
        <v>374</v>
      </c>
      <c r="D41" s="43" t="s">
        <v>374</v>
      </c>
      <c r="E41" s="43" t="s">
        <v>374</v>
      </c>
      <c r="F41" s="43" t="s">
        <v>374</v>
      </c>
      <c r="G41" s="43" t="s">
        <v>374</v>
      </c>
      <c r="H41" s="43" t="s">
        <v>374</v>
      </c>
      <c r="I41" s="43" t="s">
        <v>374</v>
      </c>
      <c r="J41" s="43" t="s">
        <v>374</v>
      </c>
      <c r="K41" s="59"/>
      <c r="L41" s="59"/>
    </row>
    <row r="42" spans="1:12" ht="58.5" customHeight="1" x14ac:dyDescent="0.25">
      <c r="A42" s="61">
        <v>3</v>
      </c>
      <c r="B42" s="60" t="s">
        <v>296</v>
      </c>
      <c r="C42" s="44" t="s">
        <v>374</v>
      </c>
      <c r="D42" s="44" t="s">
        <v>374</v>
      </c>
      <c r="E42" s="44" t="s">
        <v>374</v>
      </c>
      <c r="F42" s="44" t="s">
        <v>374</v>
      </c>
      <c r="G42" s="44" t="s">
        <v>374</v>
      </c>
      <c r="H42" s="44" t="s">
        <v>374</v>
      </c>
      <c r="I42" s="44" t="s">
        <v>374</v>
      </c>
      <c r="J42" s="44" t="s">
        <v>374</v>
      </c>
      <c r="K42" s="59"/>
      <c r="L42" s="59"/>
    </row>
    <row r="43" spans="1:12" ht="34.5" customHeight="1" x14ac:dyDescent="0.25">
      <c r="A43" s="61" t="s">
        <v>166</v>
      </c>
      <c r="B43" s="60" t="s">
        <v>164</v>
      </c>
      <c r="C43" s="44">
        <v>2025</v>
      </c>
      <c r="D43" s="44">
        <v>2025</v>
      </c>
      <c r="E43" s="44">
        <v>2020</v>
      </c>
      <c r="F43" s="44">
        <v>2020</v>
      </c>
      <c r="G43" s="44">
        <v>2025</v>
      </c>
      <c r="H43" s="44">
        <v>2025</v>
      </c>
      <c r="I43" s="459">
        <v>1</v>
      </c>
      <c r="J43" s="459">
        <v>1</v>
      </c>
      <c r="K43" s="59"/>
      <c r="L43" s="59"/>
    </row>
    <row r="44" spans="1:12" ht="24.75" customHeight="1" x14ac:dyDescent="0.25">
      <c r="A44" s="61" t="s">
        <v>165</v>
      </c>
      <c r="B44" s="60" t="s">
        <v>162</v>
      </c>
      <c r="C44" s="44">
        <v>2025</v>
      </c>
      <c r="D44" s="44">
        <v>2025</v>
      </c>
      <c r="E44" s="44">
        <v>2020</v>
      </c>
      <c r="F44" s="44">
        <v>2020</v>
      </c>
      <c r="G44" s="44">
        <v>2025</v>
      </c>
      <c r="H44" s="44">
        <v>2025</v>
      </c>
      <c r="I44" s="459">
        <v>1</v>
      </c>
      <c r="J44" s="459">
        <v>1</v>
      </c>
      <c r="K44" s="59"/>
      <c r="L44" s="59"/>
    </row>
    <row r="45" spans="1:12" ht="90.75" customHeight="1" x14ac:dyDescent="0.25">
      <c r="A45" s="61" t="s">
        <v>163</v>
      </c>
      <c r="B45" s="60" t="s">
        <v>301</v>
      </c>
      <c r="C45" s="44" t="s">
        <v>374</v>
      </c>
      <c r="D45" s="44" t="s">
        <v>374</v>
      </c>
      <c r="E45" s="44" t="s">
        <v>374</v>
      </c>
      <c r="F45" s="44" t="s">
        <v>374</v>
      </c>
      <c r="G45" s="44" t="s">
        <v>374</v>
      </c>
      <c r="H45" s="44" t="s">
        <v>374</v>
      </c>
      <c r="I45" s="44" t="s">
        <v>374</v>
      </c>
      <c r="J45" s="44" t="s">
        <v>374</v>
      </c>
      <c r="K45" s="59"/>
      <c r="L45" s="59"/>
    </row>
    <row r="46" spans="1:12" ht="167.25" customHeight="1" x14ac:dyDescent="0.25">
      <c r="A46" s="61" t="s">
        <v>161</v>
      </c>
      <c r="B46" s="60" t="s">
        <v>299</v>
      </c>
      <c r="C46" s="44" t="s">
        <v>374</v>
      </c>
      <c r="D46" s="44" t="s">
        <v>374</v>
      </c>
      <c r="E46" s="44" t="s">
        <v>374</v>
      </c>
      <c r="F46" s="44" t="s">
        <v>374</v>
      </c>
      <c r="G46" s="44" t="s">
        <v>374</v>
      </c>
      <c r="H46" s="44" t="s">
        <v>374</v>
      </c>
      <c r="I46" s="44" t="s">
        <v>374</v>
      </c>
      <c r="J46" s="44" t="s">
        <v>374</v>
      </c>
      <c r="K46" s="59"/>
      <c r="L46" s="59"/>
    </row>
    <row r="47" spans="1:12" ht="30.75" customHeight="1" x14ac:dyDescent="0.25">
      <c r="A47" s="61" t="s">
        <v>159</v>
      </c>
      <c r="B47" s="60" t="s">
        <v>160</v>
      </c>
      <c r="C47" s="44" t="s">
        <v>374</v>
      </c>
      <c r="D47" s="44" t="s">
        <v>374</v>
      </c>
      <c r="E47" s="44" t="s">
        <v>374</v>
      </c>
      <c r="F47" s="44" t="s">
        <v>374</v>
      </c>
      <c r="G47" s="44" t="s">
        <v>374</v>
      </c>
      <c r="H47" s="44" t="s">
        <v>374</v>
      </c>
      <c r="I47" s="44" t="s">
        <v>374</v>
      </c>
      <c r="J47" s="44" t="s">
        <v>374</v>
      </c>
      <c r="K47" s="59"/>
      <c r="L47" s="59"/>
    </row>
    <row r="48" spans="1:12" ht="37.5" customHeight="1" x14ac:dyDescent="0.25">
      <c r="A48" s="61" t="s">
        <v>311</v>
      </c>
      <c r="B48" s="62" t="s">
        <v>377</v>
      </c>
      <c r="C48" s="44">
        <v>2025</v>
      </c>
      <c r="D48" s="44">
        <v>2025</v>
      </c>
      <c r="E48" s="44">
        <v>2020</v>
      </c>
      <c r="F48" s="44">
        <v>2020</v>
      </c>
      <c r="G48" s="44">
        <v>2025</v>
      </c>
      <c r="H48" s="44">
        <v>2025</v>
      </c>
      <c r="I48" s="459">
        <v>1</v>
      </c>
      <c r="J48" s="459">
        <v>1</v>
      </c>
      <c r="K48" s="59"/>
      <c r="L48" s="59"/>
    </row>
    <row r="49" spans="1:12" ht="35.25" customHeight="1" x14ac:dyDescent="0.25">
      <c r="A49" s="61">
        <v>4</v>
      </c>
      <c r="B49" s="60" t="s">
        <v>157</v>
      </c>
      <c r="C49" s="44">
        <v>2025</v>
      </c>
      <c r="D49" s="44">
        <v>2025</v>
      </c>
      <c r="E49" s="44">
        <v>2020</v>
      </c>
      <c r="F49" s="44">
        <v>2020</v>
      </c>
      <c r="G49" s="44">
        <v>2025</v>
      </c>
      <c r="H49" s="44">
        <v>2025</v>
      </c>
      <c r="I49" s="459">
        <v>1</v>
      </c>
      <c r="J49" s="459">
        <v>1</v>
      </c>
      <c r="K49" s="59"/>
      <c r="L49" s="59"/>
    </row>
    <row r="50" spans="1:12" ht="86.25" customHeight="1" x14ac:dyDescent="0.25">
      <c r="A50" s="61" t="s">
        <v>158</v>
      </c>
      <c r="B50" s="60" t="s">
        <v>300</v>
      </c>
      <c r="C50" s="44" t="s">
        <v>374</v>
      </c>
      <c r="D50" s="44" t="s">
        <v>374</v>
      </c>
      <c r="E50" s="44" t="s">
        <v>374</v>
      </c>
      <c r="F50" s="44" t="s">
        <v>374</v>
      </c>
      <c r="G50" s="44" t="s">
        <v>374</v>
      </c>
      <c r="H50" s="44" t="s">
        <v>374</v>
      </c>
      <c r="I50" s="44" t="s">
        <v>374</v>
      </c>
      <c r="J50" s="44" t="s">
        <v>374</v>
      </c>
      <c r="K50" s="59"/>
      <c r="L50" s="59"/>
    </row>
    <row r="51" spans="1:12" ht="77.25" customHeight="1" x14ac:dyDescent="0.25">
      <c r="A51" s="61" t="s">
        <v>156</v>
      </c>
      <c r="B51" s="60" t="s">
        <v>302</v>
      </c>
      <c r="C51" s="44" t="s">
        <v>374</v>
      </c>
      <c r="D51" s="44" t="s">
        <v>374</v>
      </c>
      <c r="E51" s="44" t="s">
        <v>374</v>
      </c>
      <c r="F51" s="44" t="s">
        <v>374</v>
      </c>
      <c r="G51" s="44" t="s">
        <v>374</v>
      </c>
      <c r="H51" s="44" t="s">
        <v>374</v>
      </c>
      <c r="I51" s="44" t="s">
        <v>374</v>
      </c>
      <c r="J51" s="44" t="s">
        <v>374</v>
      </c>
      <c r="K51" s="59"/>
      <c r="L51" s="59"/>
    </row>
    <row r="52" spans="1:12" ht="71.25" customHeight="1" x14ac:dyDescent="0.25">
      <c r="A52" s="61" t="s">
        <v>154</v>
      </c>
      <c r="B52" s="60" t="s">
        <v>155</v>
      </c>
      <c r="C52" s="44" t="s">
        <v>374</v>
      </c>
      <c r="D52" s="44" t="s">
        <v>374</v>
      </c>
      <c r="E52" s="44" t="s">
        <v>374</v>
      </c>
      <c r="F52" s="44" t="s">
        <v>374</v>
      </c>
      <c r="G52" s="44" t="s">
        <v>374</v>
      </c>
      <c r="H52" s="44" t="s">
        <v>374</v>
      </c>
      <c r="I52" s="44" t="s">
        <v>374</v>
      </c>
      <c r="J52" s="44" t="s">
        <v>374</v>
      </c>
      <c r="K52" s="59"/>
      <c r="L52" s="59"/>
    </row>
    <row r="53" spans="1:12" ht="48" customHeight="1" x14ac:dyDescent="0.25">
      <c r="A53" s="61" t="s">
        <v>152</v>
      </c>
      <c r="B53" s="85" t="s">
        <v>303</v>
      </c>
      <c r="C53" s="44">
        <v>2025</v>
      </c>
      <c r="D53" s="44">
        <v>2025</v>
      </c>
      <c r="E53" s="44">
        <v>2020</v>
      </c>
      <c r="F53" s="44">
        <v>2020</v>
      </c>
      <c r="G53" s="44">
        <v>2025</v>
      </c>
      <c r="H53" s="44">
        <v>2025</v>
      </c>
      <c r="I53" s="459">
        <v>1</v>
      </c>
      <c r="J53" s="459">
        <v>1</v>
      </c>
      <c r="K53" s="59"/>
      <c r="L53" s="59"/>
    </row>
    <row r="54" spans="1:12" ht="46.5" customHeight="1" x14ac:dyDescent="0.25">
      <c r="A54" s="61" t="s">
        <v>304</v>
      </c>
      <c r="B54" s="60" t="s">
        <v>153</v>
      </c>
      <c r="C54" s="44">
        <v>2025</v>
      </c>
      <c r="D54" s="44">
        <v>2025</v>
      </c>
      <c r="E54" s="44">
        <v>2020</v>
      </c>
      <c r="F54" s="44">
        <v>2020</v>
      </c>
      <c r="G54" s="44">
        <v>2025</v>
      </c>
      <c r="H54" s="44">
        <v>2025</v>
      </c>
      <c r="I54" s="459">
        <v>1</v>
      </c>
      <c r="J54" s="459">
        <v>1</v>
      </c>
      <c r="K54" s="59"/>
      <c r="L54" s="59"/>
    </row>
  </sheetData>
  <mergeCells count="18">
    <mergeCell ref="A12:L12"/>
    <mergeCell ref="A9:L9"/>
    <mergeCell ref="A7:L7"/>
    <mergeCell ref="A5:L5"/>
    <mergeCell ref="A16:L16"/>
    <mergeCell ref="A13:L13"/>
    <mergeCell ref="A10:L10"/>
    <mergeCell ref="A15:L15"/>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pageSetUpPr fitToPage="1"/>
  </sheetPr>
  <dimension ref="A1:X92"/>
  <sheetViews>
    <sheetView view="pageBreakPreview" zoomScale="85" zoomScaleNormal="70" zoomScaleSheetLayoutView="85" workbookViewId="0"/>
  </sheetViews>
  <sheetFormatPr defaultRowHeight="15.75" x14ac:dyDescent="0.25"/>
  <cols>
    <col min="1" max="1" width="9.140625" style="36"/>
    <col min="2" max="2" width="57.85546875" style="36" customWidth="1"/>
    <col min="3" max="3" width="13" style="36" customWidth="1"/>
    <col min="4" max="4" width="17.85546875" style="36" customWidth="1"/>
    <col min="5" max="5" width="20.42578125" style="36" customWidth="1"/>
    <col min="6" max="6" width="18.7109375" style="36" customWidth="1"/>
    <col min="7" max="7" width="12.85546875" style="36" customWidth="1"/>
    <col min="8" max="8" width="6.5703125" style="36" customWidth="1"/>
    <col min="9" max="9" width="5.42578125" style="36" customWidth="1"/>
    <col min="10" max="10" width="8.140625" style="36" customWidth="1"/>
    <col min="11" max="11" width="5.28515625" style="36" customWidth="1"/>
    <col min="12" max="12" width="6.7109375" style="36" customWidth="1"/>
    <col min="13" max="13" width="5.28515625" style="36" customWidth="1"/>
    <col min="14" max="14" width="8.5703125" style="36" customWidth="1"/>
    <col min="15" max="15" width="6.140625" style="36" customWidth="1"/>
    <col min="16" max="16" width="8.7109375" style="36" customWidth="1"/>
    <col min="17" max="17" width="6.140625" style="36" customWidth="1"/>
    <col min="18" max="18" width="7.28515625" style="36" customWidth="1"/>
    <col min="19" max="19" width="6.140625" style="36" customWidth="1"/>
    <col min="20" max="20" width="13.140625" style="36" customWidth="1"/>
    <col min="21" max="21" width="24.85546875" style="36" customWidth="1"/>
    <col min="22" max="16384" width="9.140625" style="36"/>
  </cols>
  <sheetData>
    <row r="1" spans="1:21" ht="18.75" x14ac:dyDescent="0.25">
      <c r="U1" s="27" t="s">
        <v>67</v>
      </c>
    </row>
    <row r="2" spans="1:21" ht="18.75" x14ac:dyDescent="0.3">
      <c r="U2" s="11" t="s">
        <v>10</v>
      </c>
    </row>
    <row r="3" spans="1:21" ht="18.75" x14ac:dyDescent="0.3">
      <c r="U3" s="11" t="s">
        <v>385</v>
      </c>
    </row>
    <row r="4" spans="1:21" ht="18.75" customHeight="1" x14ac:dyDescent="0.25">
      <c r="A4" s="337" t="s">
        <v>539</v>
      </c>
      <c r="B4" s="337"/>
      <c r="C4" s="337"/>
      <c r="D4" s="337"/>
      <c r="E4" s="337"/>
      <c r="F4" s="337"/>
      <c r="G4" s="337"/>
      <c r="H4" s="337"/>
      <c r="I4" s="337"/>
      <c r="J4" s="337"/>
      <c r="K4" s="337"/>
      <c r="L4" s="337"/>
      <c r="M4" s="337"/>
      <c r="N4" s="337"/>
      <c r="O4" s="337"/>
      <c r="P4" s="337"/>
      <c r="Q4" s="337"/>
      <c r="R4" s="337"/>
      <c r="S4" s="337"/>
      <c r="T4" s="337"/>
      <c r="U4" s="337"/>
    </row>
    <row r="5" spans="1:21" ht="18.75" x14ac:dyDescent="0.3">
      <c r="U5" s="11"/>
    </row>
    <row r="6" spans="1:21" ht="18.75" x14ac:dyDescent="0.25">
      <c r="A6" s="341" t="s">
        <v>9</v>
      </c>
      <c r="B6" s="341"/>
      <c r="C6" s="341"/>
      <c r="D6" s="341"/>
      <c r="E6" s="341"/>
      <c r="F6" s="341"/>
      <c r="G6" s="341"/>
      <c r="H6" s="341"/>
      <c r="I6" s="341"/>
      <c r="J6" s="341"/>
      <c r="K6" s="341"/>
      <c r="L6" s="341"/>
      <c r="M6" s="341"/>
      <c r="N6" s="341"/>
      <c r="O6" s="341"/>
      <c r="P6" s="341"/>
      <c r="Q6" s="341"/>
      <c r="R6" s="341"/>
      <c r="S6" s="341"/>
      <c r="T6" s="341"/>
      <c r="U6" s="341"/>
    </row>
    <row r="7" spans="1:21" ht="18.75" x14ac:dyDescent="0.25">
      <c r="A7" s="9"/>
      <c r="B7" s="9"/>
      <c r="C7" s="9"/>
      <c r="D7" s="9"/>
      <c r="E7" s="9"/>
      <c r="F7" s="9"/>
      <c r="G7" s="9"/>
      <c r="H7" s="9"/>
      <c r="I7" s="9"/>
      <c r="J7" s="57"/>
      <c r="K7" s="57"/>
      <c r="L7" s="57"/>
      <c r="M7" s="57"/>
      <c r="N7" s="57"/>
      <c r="O7" s="57"/>
      <c r="P7" s="57"/>
      <c r="Q7" s="57"/>
      <c r="R7" s="57"/>
      <c r="S7" s="57"/>
      <c r="T7" s="57"/>
      <c r="U7" s="57"/>
    </row>
    <row r="8" spans="1:21" x14ac:dyDescent="0.25">
      <c r="A8" s="342" t="s">
        <v>527</v>
      </c>
      <c r="B8" s="342"/>
      <c r="C8" s="342"/>
      <c r="D8" s="342"/>
      <c r="E8" s="342"/>
      <c r="F8" s="342"/>
      <c r="G8" s="342"/>
      <c r="H8" s="342"/>
      <c r="I8" s="342"/>
      <c r="J8" s="342"/>
      <c r="K8" s="342"/>
      <c r="L8" s="342"/>
      <c r="M8" s="342"/>
      <c r="N8" s="342"/>
      <c r="O8" s="342"/>
      <c r="P8" s="342"/>
      <c r="Q8" s="342"/>
      <c r="R8" s="342"/>
      <c r="S8" s="342"/>
      <c r="T8" s="342"/>
      <c r="U8" s="342"/>
    </row>
    <row r="9" spans="1:21" ht="18.75" customHeight="1" x14ac:dyDescent="0.25">
      <c r="A9" s="338" t="s">
        <v>8</v>
      </c>
      <c r="B9" s="338"/>
      <c r="C9" s="338"/>
      <c r="D9" s="338"/>
      <c r="E9" s="338"/>
      <c r="F9" s="338"/>
      <c r="G9" s="338"/>
      <c r="H9" s="338"/>
      <c r="I9" s="338"/>
      <c r="J9" s="338"/>
      <c r="K9" s="338"/>
      <c r="L9" s="338"/>
      <c r="M9" s="338"/>
      <c r="N9" s="338"/>
      <c r="O9" s="338"/>
      <c r="P9" s="338"/>
      <c r="Q9" s="338"/>
      <c r="R9" s="338"/>
      <c r="S9" s="338"/>
      <c r="T9" s="338"/>
      <c r="U9" s="338"/>
    </row>
    <row r="10" spans="1:21" ht="18.75" x14ac:dyDescent="0.25">
      <c r="A10" s="9"/>
      <c r="B10" s="9"/>
      <c r="C10" s="9"/>
      <c r="D10" s="9"/>
      <c r="E10" s="9"/>
      <c r="F10" s="9"/>
      <c r="G10" s="9"/>
      <c r="H10" s="9"/>
      <c r="I10" s="9"/>
      <c r="J10" s="57"/>
      <c r="K10" s="57"/>
      <c r="L10" s="57"/>
      <c r="M10" s="57"/>
      <c r="N10" s="57"/>
      <c r="O10" s="57"/>
      <c r="P10" s="57"/>
      <c r="Q10" s="57"/>
      <c r="R10" s="57"/>
      <c r="S10" s="57"/>
      <c r="T10" s="57"/>
      <c r="U10" s="57"/>
    </row>
    <row r="11" spans="1:21" x14ac:dyDescent="0.25">
      <c r="A11" s="342" t="s">
        <v>593</v>
      </c>
      <c r="B11" s="342"/>
      <c r="C11" s="342"/>
      <c r="D11" s="342"/>
      <c r="E11" s="342"/>
      <c r="F11" s="342"/>
      <c r="G11" s="342"/>
      <c r="H11" s="342"/>
      <c r="I11" s="342"/>
      <c r="J11" s="342"/>
      <c r="K11" s="342"/>
      <c r="L11" s="342"/>
      <c r="M11" s="342"/>
      <c r="N11" s="342"/>
      <c r="O11" s="342"/>
      <c r="P11" s="342"/>
      <c r="Q11" s="342"/>
      <c r="R11" s="342"/>
      <c r="S11" s="342"/>
      <c r="T11" s="342"/>
      <c r="U11" s="342"/>
    </row>
    <row r="12" spans="1:21" x14ac:dyDescent="0.25">
      <c r="A12" s="338" t="s">
        <v>7</v>
      </c>
      <c r="B12" s="338"/>
      <c r="C12" s="338"/>
      <c r="D12" s="338"/>
      <c r="E12" s="338"/>
      <c r="F12" s="338"/>
      <c r="G12" s="338"/>
      <c r="H12" s="338"/>
      <c r="I12" s="338"/>
      <c r="J12" s="338"/>
      <c r="K12" s="338"/>
      <c r="L12" s="338"/>
      <c r="M12" s="338"/>
      <c r="N12" s="338"/>
      <c r="O12" s="338"/>
      <c r="P12" s="338"/>
      <c r="Q12" s="338"/>
      <c r="R12" s="338"/>
      <c r="S12" s="338"/>
      <c r="T12" s="338"/>
      <c r="U12" s="338"/>
    </row>
    <row r="13" spans="1:21" ht="16.5" customHeight="1" x14ac:dyDescent="0.3">
      <c r="A13" s="8"/>
      <c r="B13" s="8"/>
      <c r="C13" s="8"/>
      <c r="D13" s="8"/>
      <c r="E13" s="8"/>
      <c r="F13" s="8"/>
      <c r="G13" s="8"/>
      <c r="H13" s="8"/>
      <c r="I13" s="8"/>
      <c r="J13" s="56"/>
      <c r="K13" s="56"/>
      <c r="L13" s="56"/>
      <c r="M13" s="56"/>
      <c r="N13" s="56"/>
      <c r="O13" s="56"/>
      <c r="P13" s="56"/>
      <c r="Q13" s="56"/>
      <c r="R13" s="56"/>
      <c r="S13" s="56"/>
      <c r="T13" s="56"/>
      <c r="U13" s="56"/>
    </row>
    <row r="14" spans="1:21" ht="18.75" x14ac:dyDescent="0.25">
      <c r="A14" s="340" t="s">
        <v>537</v>
      </c>
      <c r="B14" s="354"/>
      <c r="C14" s="354"/>
      <c r="D14" s="354"/>
      <c r="E14" s="354"/>
      <c r="F14" s="354"/>
      <c r="G14" s="354"/>
      <c r="H14" s="354"/>
      <c r="I14" s="354"/>
      <c r="J14" s="354"/>
      <c r="K14" s="354"/>
      <c r="L14" s="354"/>
      <c r="M14" s="354"/>
      <c r="N14" s="354"/>
      <c r="O14" s="354"/>
      <c r="P14" s="354"/>
      <c r="Q14" s="354"/>
      <c r="R14" s="354"/>
      <c r="S14" s="354"/>
      <c r="T14" s="354"/>
      <c r="U14" s="354"/>
    </row>
    <row r="15" spans="1:21" ht="15.75" customHeight="1" x14ac:dyDescent="0.25">
      <c r="A15" s="338" t="s">
        <v>6</v>
      </c>
      <c r="B15" s="338"/>
      <c r="C15" s="338"/>
      <c r="D15" s="338"/>
      <c r="E15" s="338"/>
      <c r="F15" s="338"/>
      <c r="G15" s="338"/>
      <c r="H15" s="338"/>
      <c r="I15" s="338"/>
      <c r="J15" s="338"/>
      <c r="K15" s="338"/>
      <c r="L15" s="338"/>
      <c r="M15" s="338"/>
      <c r="N15" s="338"/>
      <c r="O15" s="338"/>
      <c r="P15" s="338"/>
      <c r="Q15" s="338"/>
      <c r="R15" s="338"/>
      <c r="S15" s="338"/>
      <c r="T15" s="338"/>
      <c r="U15" s="338"/>
    </row>
    <row r="16" spans="1:21" x14ac:dyDescent="0.25">
      <c r="A16" s="379"/>
      <c r="B16" s="379"/>
      <c r="C16" s="379"/>
      <c r="D16" s="379"/>
      <c r="E16" s="379"/>
      <c r="F16" s="379"/>
      <c r="G16" s="379"/>
      <c r="H16" s="379"/>
      <c r="I16" s="379"/>
      <c r="J16" s="379"/>
      <c r="K16" s="379"/>
      <c r="L16" s="379"/>
      <c r="M16" s="379"/>
      <c r="N16" s="379"/>
      <c r="O16" s="379"/>
      <c r="P16" s="379"/>
      <c r="Q16" s="379"/>
      <c r="R16" s="379"/>
      <c r="S16" s="379"/>
      <c r="T16" s="379"/>
      <c r="U16" s="379"/>
    </row>
    <row r="18" spans="1:24" x14ac:dyDescent="0.25">
      <c r="A18" s="380" t="s">
        <v>340</v>
      </c>
      <c r="B18" s="380"/>
      <c r="C18" s="380"/>
      <c r="D18" s="380"/>
      <c r="E18" s="380"/>
      <c r="F18" s="380"/>
      <c r="G18" s="380"/>
      <c r="H18" s="380"/>
      <c r="I18" s="380"/>
      <c r="J18" s="380"/>
      <c r="K18" s="380"/>
      <c r="L18" s="380"/>
      <c r="M18" s="380"/>
      <c r="N18" s="380"/>
      <c r="O18" s="380"/>
      <c r="P18" s="380"/>
      <c r="Q18" s="380"/>
      <c r="R18" s="380"/>
      <c r="S18" s="380"/>
      <c r="T18" s="380"/>
      <c r="U18" s="380"/>
    </row>
    <row r="20" spans="1:24" ht="33" customHeight="1" x14ac:dyDescent="0.25">
      <c r="A20" s="368" t="s">
        <v>151</v>
      </c>
      <c r="B20" s="368" t="s">
        <v>150</v>
      </c>
      <c r="C20" s="366" t="s">
        <v>149</v>
      </c>
      <c r="D20" s="366"/>
      <c r="E20" s="371" t="s">
        <v>148</v>
      </c>
      <c r="F20" s="371"/>
      <c r="G20" s="368" t="s">
        <v>380</v>
      </c>
      <c r="H20" s="374" t="s">
        <v>375</v>
      </c>
      <c r="I20" s="375"/>
      <c r="J20" s="375"/>
      <c r="K20" s="375"/>
      <c r="L20" s="374" t="s">
        <v>376</v>
      </c>
      <c r="M20" s="375"/>
      <c r="N20" s="375"/>
      <c r="O20" s="375"/>
      <c r="P20" s="374" t="s">
        <v>381</v>
      </c>
      <c r="Q20" s="375"/>
      <c r="R20" s="375"/>
      <c r="S20" s="375"/>
      <c r="T20" s="381" t="s">
        <v>147</v>
      </c>
      <c r="U20" s="382"/>
      <c r="V20" s="55"/>
      <c r="W20" s="55"/>
      <c r="X20" s="55"/>
    </row>
    <row r="21" spans="1:24" ht="99.75" customHeight="1" x14ac:dyDescent="0.25">
      <c r="A21" s="369"/>
      <c r="B21" s="369"/>
      <c r="C21" s="366"/>
      <c r="D21" s="366"/>
      <c r="E21" s="371"/>
      <c r="F21" s="371"/>
      <c r="G21" s="369"/>
      <c r="H21" s="366" t="s">
        <v>2</v>
      </c>
      <c r="I21" s="366"/>
      <c r="J21" s="366" t="s">
        <v>146</v>
      </c>
      <c r="K21" s="366"/>
      <c r="L21" s="366" t="s">
        <v>2</v>
      </c>
      <c r="M21" s="366"/>
      <c r="N21" s="366" t="s">
        <v>146</v>
      </c>
      <c r="O21" s="366"/>
      <c r="P21" s="366" t="s">
        <v>2</v>
      </c>
      <c r="Q21" s="366"/>
      <c r="R21" s="366" t="s">
        <v>146</v>
      </c>
      <c r="S21" s="366"/>
      <c r="T21" s="383"/>
      <c r="U21" s="384"/>
    </row>
    <row r="22" spans="1:24" ht="89.25" customHeight="1" x14ac:dyDescent="0.25">
      <c r="A22" s="370"/>
      <c r="B22" s="370"/>
      <c r="C22" s="52" t="s">
        <v>2</v>
      </c>
      <c r="D22" s="52" t="s">
        <v>144</v>
      </c>
      <c r="E22" s="54" t="s">
        <v>378</v>
      </c>
      <c r="F22" s="54" t="s">
        <v>379</v>
      </c>
      <c r="G22" s="370"/>
      <c r="H22" s="53" t="s">
        <v>329</v>
      </c>
      <c r="I22" s="53" t="s">
        <v>330</v>
      </c>
      <c r="J22" s="53" t="s">
        <v>329</v>
      </c>
      <c r="K22" s="53" t="s">
        <v>330</v>
      </c>
      <c r="L22" s="53" t="s">
        <v>329</v>
      </c>
      <c r="M22" s="53" t="s">
        <v>330</v>
      </c>
      <c r="N22" s="53" t="s">
        <v>329</v>
      </c>
      <c r="O22" s="53" t="s">
        <v>330</v>
      </c>
      <c r="P22" s="53" t="s">
        <v>329</v>
      </c>
      <c r="Q22" s="53" t="s">
        <v>330</v>
      </c>
      <c r="R22" s="53" t="s">
        <v>329</v>
      </c>
      <c r="S22" s="53" t="s">
        <v>330</v>
      </c>
      <c r="T22" s="52" t="s">
        <v>145</v>
      </c>
      <c r="U22" s="52" t="s">
        <v>144</v>
      </c>
    </row>
    <row r="23" spans="1:24" ht="19.5" customHeight="1"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c r="U23" s="44">
        <v>21</v>
      </c>
    </row>
    <row r="24" spans="1:24" ht="47.25" customHeight="1" x14ac:dyDescent="0.25">
      <c r="A24" s="49">
        <v>1</v>
      </c>
      <c r="B24" s="48" t="s">
        <v>143</v>
      </c>
      <c r="C24" s="48">
        <v>30.18</v>
      </c>
      <c r="D24" s="48">
        <v>32.33</v>
      </c>
      <c r="E24" s="123">
        <v>0</v>
      </c>
      <c r="F24" s="123">
        <v>0</v>
      </c>
      <c r="G24" s="123">
        <v>0</v>
      </c>
      <c r="H24" s="123">
        <v>0</v>
      </c>
      <c r="I24" s="123">
        <v>0</v>
      </c>
      <c r="J24" s="123">
        <v>0</v>
      </c>
      <c r="K24" s="123">
        <v>0</v>
      </c>
      <c r="L24" s="51"/>
      <c r="M24" s="123">
        <v>0</v>
      </c>
      <c r="N24" s="51"/>
      <c r="O24" s="123">
        <v>0</v>
      </c>
      <c r="P24" s="122"/>
      <c r="Q24" s="123"/>
      <c r="R24" s="122"/>
      <c r="S24" s="123"/>
      <c r="T24" s="44">
        <v>30.18</v>
      </c>
      <c r="U24" s="44">
        <v>32.33</v>
      </c>
    </row>
    <row r="25" spans="1:24" ht="24" customHeight="1" x14ac:dyDescent="0.25">
      <c r="A25" s="46" t="s">
        <v>142</v>
      </c>
      <c r="B25" s="35" t="s">
        <v>141</v>
      </c>
      <c r="C25" s="48"/>
      <c r="D25" s="48"/>
      <c r="E25" s="123">
        <v>0</v>
      </c>
      <c r="F25" s="123">
        <v>0</v>
      </c>
      <c r="G25" s="123">
        <v>0</v>
      </c>
      <c r="H25" s="123">
        <v>0</v>
      </c>
      <c r="I25" s="123">
        <v>0</v>
      </c>
      <c r="J25" s="123">
        <v>0</v>
      </c>
      <c r="K25" s="123">
        <v>0</v>
      </c>
      <c r="L25" s="51"/>
      <c r="M25" s="123">
        <v>0</v>
      </c>
      <c r="N25" s="51"/>
      <c r="O25" s="123">
        <v>0</v>
      </c>
      <c r="P25" s="51"/>
      <c r="Q25" s="123"/>
      <c r="R25" s="51"/>
      <c r="S25" s="123"/>
      <c r="T25" s="123">
        <v>0</v>
      </c>
      <c r="U25" s="123">
        <v>0</v>
      </c>
    </row>
    <row r="26" spans="1:24" x14ac:dyDescent="0.25">
      <c r="A26" s="46" t="s">
        <v>140</v>
      </c>
      <c r="B26" s="35" t="s">
        <v>139</v>
      </c>
      <c r="C26" s="35"/>
      <c r="D26" s="35"/>
      <c r="E26" s="123">
        <v>0</v>
      </c>
      <c r="F26" s="123">
        <v>0</v>
      </c>
      <c r="G26" s="123">
        <v>0</v>
      </c>
      <c r="H26" s="123">
        <v>0</v>
      </c>
      <c r="I26" s="123">
        <v>0</v>
      </c>
      <c r="J26" s="123">
        <v>0</v>
      </c>
      <c r="K26" s="123">
        <v>0</v>
      </c>
      <c r="L26" s="44"/>
      <c r="M26" s="123">
        <v>0</v>
      </c>
      <c r="N26" s="44"/>
      <c r="O26" s="123">
        <v>0</v>
      </c>
      <c r="P26" s="43"/>
      <c r="Q26" s="123"/>
      <c r="R26" s="43"/>
      <c r="S26" s="123"/>
      <c r="T26" s="123">
        <v>0</v>
      </c>
      <c r="U26" s="123">
        <v>0</v>
      </c>
    </row>
    <row r="27" spans="1:24" ht="31.5" x14ac:dyDescent="0.25">
      <c r="A27" s="46" t="s">
        <v>138</v>
      </c>
      <c r="B27" s="35" t="s">
        <v>285</v>
      </c>
      <c r="C27" s="48">
        <v>30.18</v>
      </c>
      <c r="D27" s="48">
        <v>32.33</v>
      </c>
      <c r="E27" s="123">
        <v>0</v>
      </c>
      <c r="F27" s="123">
        <v>0</v>
      </c>
      <c r="G27" s="123">
        <v>0</v>
      </c>
      <c r="H27" s="123">
        <v>0</v>
      </c>
      <c r="I27" s="123">
        <v>0</v>
      </c>
      <c r="J27" s="123">
        <v>0</v>
      </c>
      <c r="K27" s="123">
        <v>0</v>
      </c>
      <c r="L27" s="51"/>
      <c r="M27" s="123">
        <v>0</v>
      </c>
      <c r="N27" s="51"/>
      <c r="O27" s="123">
        <v>0</v>
      </c>
      <c r="P27" s="122"/>
      <c r="Q27" s="123"/>
      <c r="R27" s="122"/>
      <c r="S27" s="123"/>
      <c r="T27" s="44">
        <v>30.18</v>
      </c>
      <c r="U27" s="44">
        <v>32.33</v>
      </c>
    </row>
    <row r="28" spans="1:24" x14ac:dyDescent="0.25">
      <c r="A28" s="46" t="s">
        <v>137</v>
      </c>
      <c r="B28" s="35" t="s">
        <v>136</v>
      </c>
      <c r="C28" s="125" t="s">
        <v>474</v>
      </c>
      <c r="D28" s="125" t="s">
        <v>474</v>
      </c>
      <c r="E28" s="123">
        <v>0</v>
      </c>
      <c r="F28" s="123">
        <v>0</v>
      </c>
      <c r="G28" s="123">
        <v>0</v>
      </c>
      <c r="H28" s="123">
        <v>0</v>
      </c>
      <c r="I28" s="123">
        <v>0</v>
      </c>
      <c r="J28" s="123">
        <v>0</v>
      </c>
      <c r="K28" s="123">
        <v>0</v>
      </c>
      <c r="L28" s="35"/>
      <c r="M28" s="123">
        <v>0</v>
      </c>
      <c r="N28" s="35"/>
      <c r="O28" s="123">
        <v>0</v>
      </c>
      <c r="P28" s="43"/>
      <c r="Q28" s="123"/>
      <c r="R28" s="43"/>
      <c r="S28" s="123"/>
      <c r="T28" s="123">
        <v>0</v>
      </c>
      <c r="U28" s="123">
        <v>0</v>
      </c>
    </row>
    <row r="29" spans="1:24" x14ac:dyDescent="0.25">
      <c r="A29" s="46" t="s">
        <v>135</v>
      </c>
      <c r="B29" s="50" t="s">
        <v>134</v>
      </c>
      <c r="C29" s="125" t="s">
        <v>474</v>
      </c>
      <c r="D29" s="125" t="s">
        <v>474</v>
      </c>
      <c r="E29" s="123">
        <v>0</v>
      </c>
      <c r="F29" s="123">
        <v>0</v>
      </c>
      <c r="G29" s="123">
        <v>0</v>
      </c>
      <c r="H29" s="123">
        <v>0</v>
      </c>
      <c r="I29" s="123">
        <v>0</v>
      </c>
      <c r="J29" s="123">
        <v>0</v>
      </c>
      <c r="K29" s="123">
        <v>0</v>
      </c>
      <c r="L29" s="35"/>
      <c r="M29" s="123">
        <v>0</v>
      </c>
      <c r="N29" s="35"/>
      <c r="O29" s="123">
        <v>0</v>
      </c>
      <c r="P29" s="43"/>
      <c r="Q29" s="123"/>
      <c r="R29" s="43"/>
      <c r="S29" s="123"/>
      <c r="T29" s="123">
        <v>0</v>
      </c>
      <c r="U29" s="123">
        <v>0</v>
      </c>
    </row>
    <row r="30" spans="1:24" ht="47.25" x14ac:dyDescent="0.25">
      <c r="A30" s="49" t="s">
        <v>63</v>
      </c>
      <c r="B30" s="48" t="s">
        <v>133</v>
      </c>
      <c r="C30" s="194">
        <v>25.15</v>
      </c>
      <c r="D30" s="194">
        <v>26.94</v>
      </c>
      <c r="E30" s="123">
        <v>0</v>
      </c>
      <c r="F30" s="123">
        <v>0</v>
      </c>
      <c r="G30" s="123">
        <v>0</v>
      </c>
      <c r="H30" s="123">
        <v>0</v>
      </c>
      <c r="I30" s="123">
        <v>0</v>
      </c>
      <c r="J30" s="123">
        <v>0</v>
      </c>
      <c r="K30" s="123">
        <v>0</v>
      </c>
      <c r="L30" s="35"/>
      <c r="M30" s="123">
        <v>0</v>
      </c>
      <c r="N30" s="35"/>
      <c r="O30" s="123">
        <v>0</v>
      </c>
      <c r="P30" s="127"/>
      <c r="Q30" s="123"/>
      <c r="R30" s="127"/>
      <c r="S30" s="123"/>
      <c r="T30" s="122">
        <v>25.15</v>
      </c>
      <c r="U30" s="122">
        <v>26.94</v>
      </c>
    </row>
    <row r="31" spans="1:24" x14ac:dyDescent="0.25">
      <c r="A31" s="49" t="s">
        <v>132</v>
      </c>
      <c r="B31" s="35" t="s">
        <v>131</v>
      </c>
      <c r="C31" s="125" t="s">
        <v>474</v>
      </c>
      <c r="D31" s="125" t="s">
        <v>474</v>
      </c>
      <c r="E31" s="123">
        <v>0</v>
      </c>
      <c r="F31" s="123">
        <v>0</v>
      </c>
      <c r="G31" s="123">
        <v>0</v>
      </c>
      <c r="H31" s="123">
        <v>0</v>
      </c>
      <c r="I31" s="123">
        <v>0</v>
      </c>
      <c r="J31" s="123">
        <v>0</v>
      </c>
      <c r="K31" s="123">
        <v>0</v>
      </c>
      <c r="L31" s="35"/>
      <c r="M31" s="123">
        <v>0</v>
      </c>
      <c r="N31" s="35"/>
      <c r="O31" s="123">
        <v>0</v>
      </c>
      <c r="P31" s="43"/>
      <c r="Q31" s="123"/>
      <c r="R31" s="43"/>
      <c r="S31" s="123"/>
      <c r="T31" s="123">
        <v>0</v>
      </c>
      <c r="U31" s="133">
        <v>0</v>
      </c>
      <c r="V31" s="134"/>
      <c r="W31" s="134"/>
    </row>
    <row r="32" spans="1:24" ht="31.5" x14ac:dyDescent="0.25">
      <c r="A32" s="49" t="s">
        <v>130</v>
      </c>
      <c r="B32" s="35" t="s">
        <v>129</v>
      </c>
      <c r="C32" s="125" t="s">
        <v>474</v>
      </c>
      <c r="D32" s="125" t="s">
        <v>474</v>
      </c>
      <c r="E32" s="123">
        <v>0</v>
      </c>
      <c r="F32" s="123">
        <v>0</v>
      </c>
      <c r="G32" s="123">
        <v>0</v>
      </c>
      <c r="H32" s="123">
        <v>0</v>
      </c>
      <c r="I32" s="123">
        <v>0</v>
      </c>
      <c r="J32" s="123">
        <v>0</v>
      </c>
      <c r="K32" s="123">
        <v>0</v>
      </c>
      <c r="L32" s="35"/>
      <c r="M32" s="123">
        <v>0</v>
      </c>
      <c r="N32" s="35"/>
      <c r="O32" s="123">
        <v>0</v>
      </c>
      <c r="P32" s="43"/>
      <c r="Q32" s="123"/>
      <c r="R32" s="43"/>
      <c r="S32" s="123"/>
      <c r="T32" s="123">
        <v>0</v>
      </c>
      <c r="U32" s="133">
        <v>0</v>
      </c>
      <c r="V32" s="134"/>
      <c r="W32" s="134"/>
    </row>
    <row r="33" spans="1:23" x14ac:dyDescent="0.25">
      <c r="A33" s="49" t="s">
        <v>128</v>
      </c>
      <c r="B33" s="35" t="s">
        <v>127</v>
      </c>
      <c r="C33" s="125" t="s">
        <v>474</v>
      </c>
      <c r="D33" s="125" t="s">
        <v>474</v>
      </c>
      <c r="E33" s="123">
        <v>0</v>
      </c>
      <c r="F33" s="123">
        <v>0</v>
      </c>
      <c r="G33" s="123">
        <v>0</v>
      </c>
      <c r="H33" s="123">
        <v>0</v>
      </c>
      <c r="I33" s="123">
        <v>0</v>
      </c>
      <c r="J33" s="123">
        <v>0</v>
      </c>
      <c r="K33" s="123">
        <v>0</v>
      </c>
      <c r="L33" s="35"/>
      <c r="M33" s="123">
        <v>0</v>
      </c>
      <c r="N33" s="35"/>
      <c r="O33" s="123">
        <v>0</v>
      </c>
      <c r="P33" s="43"/>
      <c r="Q33" s="123"/>
      <c r="R33" s="43"/>
      <c r="S33" s="123"/>
      <c r="T33" s="123">
        <v>0</v>
      </c>
      <c r="U33" s="133">
        <v>0</v>
      </c>
      <c r="V33" s="134"/>
      <c r="W33" s="134"/>
    </row>
    <row r="34" spans="1:23" x14ac:dyDescent="0.25">
      <c r="A34" s="49" t="s">
        <v>126</v>
      </c>
      <c r="B34" s="35" t="s">
        <v>125</v>
      </c>
      <c r="C34" s="194">
        <v>25.15</v>
      </c>
      <c r="D34" s="194">
        <v>26.94</v>
      </c>
      <c r="E34" s="123">
        <v>0</v>
      </c>
      <c r="F34" s="123">
        <v>0</v>
      </c>
      <c r="G34" s="123">
        <v>0</v>
      </c>
      <c r="H34" s="123">
        <v>0</v>
      </c>
      <c r="I34" s="123">
        <v>0</v>
      </c>
      <c r="J34" s="123">
        <v>0</v>
      </c>
      <c r="K34" s="123">
        <v>0</v>
      </c>
      <c r="L34" s="35"/>
      <c r="M34" s="123">
        <v>0</v>
      </c>
      <c r="N34" s="35"/>
      <c r="O34" s="123">
        <v>0</v>
      </c>
      <c r="P34" s="127"/>
      <c r="Q34" s="123"/>
      <c r="R34" s="127"/>
      <c r="S34" s="123"/>
      <c r="T34" s="122">
        <v>25.15</v>
      </c>
      <c r="U34" s="122">
        <v>26.94</v>
      </c>
    </row>
    <row r="35" spans="1:23" ht="31.5" x14ac:dyDescent="0.25">
      <c r="A35" s="49" t="s">
        <v>62</v>
      </c>
      <c r="B35" s="48" t="s">
        <v>124</v>
      </c>
      <c r="C35" s="35">
        <v>1250</v>
      </c>
      <c r="D35" s="35">
        <v>1362</v>
      </c>
      <c r="E35" s="123">
        <v>0</v>
      </c>
      <c r="F35" s="123">
        <v>0</v>
      </c>
      <c r="G35" s="123">
        <v>0</v>
      </c>
      <c r="H35" s="123">
        <v>0</v>
      </c>
      <c r="I35" s="123">
        <v>0</v>
      </c>
      <c r="J35" s="123">
        <v>0</v>
      </c>
      <c r="K35" s="123">
        <v>0</v>
      </c>
      <c r="L35" s="35"/>
      <c r="M35" s="123">
        <v>0</v>
      </c>
      <c r="N35" s="35"/>
      <c r="O35" s="123">
        <v>0</v>
      </c>
      <c r="P35" s="43"/>
      <c r="Q35" s="123"/>
      <c r="R35" s="43"/>
      <c r="S35" s="123"/>
      <c r="T35" s="43">
        <v>1250</v>
      </c>
      <c r="U35" s="43">
        <v>1362</v>
      </c>
    </row>
    <row r="36" spans="1:23" ht="31.5" x14ac:dyDescent="0.25">
      <c r="A36" s="46" t="s">
        <v>123</v>
      </c>
      <c r="B36" s="45" t="s">
        <v>122</v>
      </c>
      <c r="C36" s="125" t="s">
        <v>474</v>
      </c>
      <c r="D36" s="125" t="s">
        <v>474</v>
      </c>
      <c r="E36" s="123">
        <v>0</v>
      </c>
      <c r="F36" s="123">
        <v>0</v>
      </c>
      <c r="G36" s="123">
        <v>0</v>
      </c>
      <c r="H36" s="123">
        <v>0</v>
      </c>
      <c r="I36" s="123">
        <v>0</v>
      </c>
      <c r="J36" s="123">
        <v>0</v>
      </c>
      <c r="K36" s="123">
        <v>0</v>
      </c>
      <c r="L36" s="35"/>
      <c r="M36" s="123">
        <v>0</v>
      </c>
      <c r="N36" s="35"/>
      <c r="O36" s="123">
        <v>0</v>
      </c>
      <c r="P36" s="43"/>
      <c r="Q36" s="123"/>
      <c r="R36" s="43"/>
      <c r="S36" s="123"/>
      <c r="T36" s="123">
        <v>0</v>
      </c>
      <c r="U36" s="123">
        <v>0</v>
      </c>
    </row>
    <row r="37" spans="1:23" x14ac:dyDescent="0.25">
      <c r="A37" s="46" t="s">
        <v>121</v>
      </c>
      <c r="B37" s="45" t="s">
        <v>111</v>
      </c>
      <c r="C37" s="125" t="s">
        <v>474</v>
      </c>
      <c r="D37" s="125" t="s">
        <v>474</v>
      </c>
      <c r="E37" s="123">
        <v>0</v>
      </c>
      <c r="F37" s="123">
        <v>0</v>
      </c>
      <c r="G37" s="123">
        <v>0</v>
      </c>
      <c r="H37" s="123">
        <v>0</v>
      </c>
      <c r="I37" s="123">
        <v>0</v>
      </c>
      <c r="J37" s="123">
        <v>0</v>
      </c>
      <c r="K37" s="123">
        <v>0</v>
      </c>
      <c r="L37" s="35"/>
      <c r="M37" s="123">
        <v>0</v>
      </c>
      <c r="N37" s="35"/>
      <c r="O37" s="123">
        <v>0</v>
      </c>
      <c r="P37" s="43"/>
      <c r="Q37" s="123"/>
      <c r="R37" s="43"/>
      <c r="S37" s="123"/>
      <c r="T37" s="123">
        <v>0</v>
      </c>
      <c r="U37" s="123">
        <v>0</v>
      </c>
    </row>
    <row r="38" spans="1:23" x14ac:dyDescent="0.25">
      <c r="A38" s="46" t="s">
        <v>120</v>
      </c>
      <c r="B38" s="45" t="s">
        <v>109</v>
      </c>
      <c r="C38" s="125" t="s">
        <v>474</v>
      </c>
      <c r="D38" s="125" t="s">
        <v>474</v>
      </c>
      <c r="E38" s="123">
        <v>0</v>
      </c>
      <c r="F38" s="123">
        <v>0</v>
      </c>
      <c r="G38" s="123">
        <v>0</v>
      </c>
      <c r="H38" s="123">
        <v>0</v>
      </c>
      <c r="I38" s="123">
        <v>0</v>
      </c>
      <c r="J38" s="123">
        <v>0</v>
      </c>
      <c r="K38" s="123">
        <v>0</v>
      </c>
      <c r="L38" s="35"/>
      <c r="M38" s="123">
        <v>0</v>
      </c>
      <c r="N38" s="35"/>
      <c r="O38" s="123">
        <v>0</v>
      </c>
      <c r="P38" s="43"/>
      <c r="Q38" s="123"/>
      <c r="R38" s="43"/>
      <c r="S38" s="123"/>
      <c r="T38" s="123">
        <v>0</v>
      </c>
      <c r="U38" s="123">
        <v>0</v>
      </c>
    </row>
    <row r="39" spans="1:23" ht="31.5" x14ac:dyDescent="0.25">
      <c r="A39" s="46" t="s">
        <v>119</v>
      </c>
      <c r="B39" s="35" t="s">
        <v>107</v>
      </c>
      <c r="C39" s="125" t="s">
        <v>474</v>
      </c>
      <c r="D39" s="125" t="s">
        <v>474</v>
      </c>
      <c r="E39" s="123">
        <v>0</v>
      </c>
      <c r="F39" s="123">
        <v>0</v>
      </c>
      <c r="G39" s="123">
        <v>0</v>
      </c>
      <c r="H39" s="123">
        <v>0</v>
      </c>
      <c r="I39" s="123">
        <v>0</v>
      </c>
      <c r="J39" s="123">
        <v>0</v>
      </c>
      <c r="K39" s="123">
        <v>0</v>
      </c>
      <c r="L39" s="35"/>
      <c r="M39" s="123">
        <v>0</v>
      </c>
      <c r="N39" s="35"/>
      <c r="O39" s="123">
        <v>0</v>
      </c>
      <c r="P39" s="43"/>
      <c r="Q39" s="123"/>
      <c r="R39" s="43"/>
      <c r="S39" s="123"/>
      <c r="T39" s="123">
        <v>0</v>
      </c>
      <c r="U39" s="123">
        <v>0</v>
      </c>
    </row>
    <row r="40" spans="1:23" ht="31.5" x14ac:dyDescent="0.25">
      <c r="A40" s="46" t="s">
        <v>118</v>
      </c>
      <c r="B40" s="35" t="s">
        <v>105</v>
      </c>
      <c r="C40" s="125" t="s">
        <v>474</v>
      </c>
      <c r="D40" s="125" t="s">
        <v>474</v>
      </c>
      <c r="E40" s="123">
        <v>0</v>
      </c>
      <c r="F40" s="123">
        <v>0</v>
      </c>
      <c r="G40" s="123">
        <v>0</v>
      </c>
      <c r="H40" s="123">
        <v>0</v>
      </c>
      <c r="I40" s="123">
        <v>0</v>
      </c>
      <c r="J40" s="123">
        <v>0</v>
      </c>
      <c r="K40" s="123">
        <v>0</v>
      </c>
      <c r="L40" s="35"/>
      <c r="M40" s="123">
        <v>0</v>
      </c>
      <c r="N40" s="35"/>
      <c r="O40" s="123">
        <v>0</v>
      </c>
      <c r="P40" s="43"/>
      <c r="Q40" s="123"/>
      <c r="R40" s="43"/>
      <c r="S40" s="123"/>
      <c r="T40" s="123">
        <v>0</v>
      </c>
      <c r="U40" s="123">
        <v>0</v>
      </c>
    </row>
    <row r="41" spans="1:23" x14ac:dyDescent="0.25">
      <c r="A41" s="46" t="s">
        <v>117</v>
      </c>
      <c r="B41" s="35" t="s">
        <v>103</v>
      </c>
      <c r="C41" s="125" t="s">
        <v>474</v>
      </c>
      <c r="D41" s="125" t="s">
        <v>474</v>
      </c>
      <c r="E41" s="123">
        <v>0</v>
      </c>
      <c r="F41" s="123">
        <v>0</v>
      </c>
      <c r="G41" s="123">
        <v>0</v>
      </c>
      <c r="H41" s="123">
        <v>0</v>
      </c>
      <c r="I41" s="123">
        <v>0</v>
      </c>
      <c r="J41" s="123">
        <v>0</v>
      </c>
      <c r="K41" s="123">
        <v>0</v>
      </c>
      <c r="L41" s="35"/>
      <c r="M41" s="123">
        <v>0</v>
      </c>
      <c r="N41" s="35"/>
      <c r="O41" s="123">
        <v>0</v>
      </c>
      <c r="P41" s="43"/>
      <c r="Q41" s="123"/>
      <c r="R41" s="43"/>
      <c r="S41" s="123"/>
      <c r="T41" s="123">
        <v>0</v>
      </c>
      <c r="U41" s="123">
        <v>0</v>
      </c>
    </row>
    <row r="42" spans="1:23" ht="18.75" x14ac:dyDescent="0.25">
      <c r="A42" s="46" t="s">
        <v>116</v>
      </c>
      <c r="B42" s="45" t="s">
        <v>383</v>
      </c>
      <c r="C42" s="35">
        <v>1250</v>
      </c>
      <c r="D42" s="35">
        <v>1362</v>
      </c>
      <c r="E42" s="123">
        <v>0</v>
      </c>
      <c r="F42" s="123">
        <v>0</v>
      </c>
      <c r="G42" s="123">
        <v>0</v>
      </c>
      <c r="H42" s="123">
        <v>0</v>
      </c>
      <c r="I42" s="123">
        <v>0</v>
      </c>
      <c r="J42" s="123">
        <v>0</v>
      </c>
      <c r="K42" s="123">
        <v>0</v>
      </c>
      <c r="L42" s="35"/>
      <c r="M42" s="123">
        <v>0</v>
      </c>
      <c r="N42" s="35"/>
      <c r="O42" s="123">
        <v>0</v>
      </c>
      <c r="P42" s="43"/>
      <c r="Q42" s="123"/>
      <c r="R42" s="43"/>
      <c r="S42" s="123"/>
      <c r="T42" s="43">
        <v>1250</v>
      </c>
      <c r="U42" s="43">
        <v>1362</v>
      </c>
    </row>
    <row r="43" spans="1:23" x14ac:dyDescent="0.25">
      <c r="A43" s="49" t="s">
        <v>61</v>
      </c>
      <c r="B43" s="48" t="s">
        <v>115</v>
      </c>
      <c r="C43" s="125" t="s">
        <v>474</v>
      </c>
      <c r="D43" s="125" t="s">
        <v>474</v>
      </c>
      <c r="E43" s="123">
        <v>0</v>
      </c>
      <c r="F43" s="123">
        <v>0</v>
      </c>
      <c r="G43" s="123">
        <v>0</v>
      </c>
      <c r="H43" s="123">
        <v>0</v>
      </c>
      <c r="I43" s="123">
        <v>0</v>
      </c>
      <c r="J43" s="123">
        <v>0</v>
      </c>
      <c r="K43" s="123">
        <v>0</v>
      </c>
      <c r="L43" s="35"/>
      <c r="M43" s="123">
        <v>0</v>
      </c>
      <c r="N43" s="35"/>
      <c r="O43" s="123">
        <v>0</v>
      </c>
      <c r="P43" s="43"/>
      <c r="Q43" s="123"/>
      <c r="R43" s="43"/>
      <c r="S43" s="123"/>
      <c r="T43" s="123">
        <v>0</v>
      </c>
      <c r="U43" s="123">
        <v>0</v>
      </c>
    </row>
    <row r="44" spans="1:23" x14ac:dyDescent="0.25">
      <c r="A44" s="46" t="s">
        <v>114</v>
      </c>
      <c r="B44" s="35" t="s">
        <v>113</v>
      </c>
      <c r="C44" s="125" t="s">
        <v>474</v>
      </c>
      <c r="D44" s="125" t="s">
        <v>474</v>
      </c>
      <c r="E44" s="123">
        <v>0</v>
      </c>
      <c r="F44" s="123">
        <v>0</v>
      </c>
      <c r="G44" s="123">
        <v>0</v>
      </c>
      <c r="H44" s="123">
        <v>0</v>
      </c>
      <c r="I44" s="123">
        <v>0</v>
      </c>
      <c r="J44" s="123">
        <v>0</v>
      </c>
      <c r="K44" s="123">
        <v>0</v>
      </c>
      <c r="L44" s="35"/>
      <c r="M44" s="123">
        <v>0</v>
      </c>
      <c r="N44" s="35"/>
      <c r="O44" s="123">
        <v>0</v>
      </c>
      <c r="P44" s="43"/>
      <c r="Q44" s="123"/>
      <c r="R44" s="43"/>
      <c r="S44" s="123"/>
      <c r="T44" s="123">
        <v>0</v>
      </c>
      <c r="U44" s="123">
        <v>0</v>
      </c>
    </row>
    <row r="45" spans="1:23" x14ac:dyDescent="0.25">
      <c r="A45" s="46" t="s">
        <v>112</v>
      </c>
      <c r="B45" s="35" t="s">
        <v>111</v>
      </c>
      <c r="C45" s="125" t="s">
        <v>474</v>
      </c>
      <c r="D45" s="125" t="s">
        <v>474</v>
      </c>
      <c r="E45" s="123">
        <v>0</v>
      </c>
      <c r="F45" s="123">
        <v>0</v>
      </c>
      <c r="G45" s="123">
        <v>0</v>
      </c>
      <c r="H45" s="123">
        <v>0</v>
      </c>
      <c r="I45" s="123">
        <v>0</v>
      </c>
      <c r="J45" s="123">
        <v>0</v>
      </c>
      <c r="K45" s="123">
        <v>0</v>
      </c>
      <c r="L45" s="35"/>
      <c r="M45" s="123">
        <v>0</v>
      </c>
      <c r="N45" s="35"/>
      <c r="O45" s="123">
        <v>0</v>
      </c>
      <c r="P45" s="43"/>
      <c r="Q45" s="123"/>
      <c r="R45" s="43"/>
      <c r="S45" s="123"/>
      <c r="T45" s="123">
        <v>0</v>
      </c>
      <c r="U45" s="123">
        <v>0</v>
      </c>
    </row>
    <row r="46" spans="1:23" x14ac:dyDescent="0.25">
      <c r="A46" s="46" t="s">
        <v>110</v>
      </c>
      <c r="B46" s="35" t="s">
        <v>109</v>
      </c>
      <c r="C46" s="125" t="s">
        <v>474</v>
      </c>
      <c r="D46" s="125" t="s">
        <v>474</v>
      </c>
      <c r="E46" s="123">
        <v>0</v>
      </c>
      <c r="F46" s="123">
        <v>0</v>
      </c>
      <c r="G46" s="123">
        <v>0</v>
      </c>
      <c r="H46" s="123">
        <v>0</v>
      </c>
      <c r="I46" s="123">
        <v>0</v>
      </c>
      <c r="J46" s="123">
        <v>0</v>
      </c>
      <c r="K46" s="123">
        <v>0</v>
      </c>
      <c r="L46" s="35"/>
      <c r="M46" s="123">
        <v>0</v>
      </c>
      <c r="N46" s="35"/>
      <c r="O46" s="123">
        <v>0</v>
      </c>
      <c r="P46" s="43"/>
      <c r="Q46" s="123"/>
      <c r="R46" s="43"/>
      <c r="S46" s="123"/>
      <c r="T46" s="123">
        <v>0</v>
      </c>
      <c r="U46" s="123">
        <v>0</v>
      </c>
    </row>
    <row r="47" spans="1:23" ht="31.5" x14ac:dyDescent="0.25">
      <c r="A47" s="46" t="s">
        <v>108</v>
      </c>
      <c r="B47" s="35" t="s">
        <v>107</v>
      </c>
      <c r="C47" s="125" t="s">
        <v>474</v>
      </c>
      <c r="D47" s="125" t="s">
        <v>474</v>
      </c>
      <c r="E47" s="123">
        <v>0</v>
      </c>
      <c r="F47" s="123">
        <v>0</v>
      </c>
      <c r="G47" s="123">
        <v>0</v>
      </c>
      <c r="H47" s="123">
        <v>0</v>
      </c>
      <c r="I47" s="123">
        <v>0</v>
      </c>
      <c r="J47" s="123">
        <v>0</v>
      </c>
      <c r="K47" s="123">
        <v>0</v>
      </c>
      <c r="L47" s="35"/>
      <c r="M47" s="123">
        <v>0</v>
      </c>
      <c r="N47" s="35"/>
      <c r="O47" s="123">
        <v>0</v>
      </c>
      <c r="P47" s="43"/>
      <c r="Q47" s="123"/>
      <c r="R47" s="43"/>
      <c r="S47" s="123"/>
      <c r="T47" s="123">
        <v>0</v>
      </c>
      <c r="U47" s="123">
        <v>0</v>
      </c>
    </row>
    <row r="48" spans="1:23" ht="31.5" x14ac:dyDescent="0.25">
      <c r="A48" s="46" t="s">
        <v>106</v>
      </c>
      <c r="B48" s="35" t="s">
        <v>105</v>
      </c>
      <c r="C48" s="125" t="s">
        <v>474</v>
      </c>
      <c r="D48" s="125" t="s">
        <v>474</v>
      </c>
      <c r="E48" s="123">
        <v>0</v>
      </c>
      <c r="F48" s="123">
        <v>0</v>
      </c>
      <c r="G48" s="123">
        <v>0</v>
      </c>
      <c r="H48" s="123">
        <v>0</v>
      </c>
      <c r="I48" s="123">
        <v>0</v>
      </c>
      <c r="J48" s="123">
        <v>0</v>
      </c>
      <c r="K48" s="123">
        <v>0</v>
      </c>
      <c r="L48" s="35"/>
      <c r="M48" s="123">
        <v>0</v>
      </c>
      <c r="N48" s="35"/>
      <c r="O48" s="123">
        <v>0</v>
      </c>
      <c r="P48" s="43"/>
      <c r="Q48" s="123"/>
      <c r="R48" s="43"/>
      <c r="S48" s="123"/>
      <c r="T48" s="123">
        <v>0</v>
      </c>
      <c r="U48" s="123">
        <v>0</v>
      </c>
    </row>
    <row r="49" spans="1:21" x14ac:dyDescent="0.25">
      <c r="A49" s="46" t="s">
        <v>104</v>
      </c>
      <c r="B49" s="35" t="s">
        <v>103</v>
      </c>
      <c r="C49" s="125" t="s">
        <v>474</v>
      </c>
      <c r="D49" s="125" t="s">
        <v>474</v>
      </c>
      <c r="E49" s="123">
        <v>0</v>
      </c>
      <c r="F49" s="123">
        <v>0</v>
      </c>
      <c r="G49" s="123">
        <v>0</v>
      </c>
      <c r="H49" s="123">
        <v>0</v>
      </c>
      <c r="I49" s="123">
        <v>0</v>
      </c>
      <c r="J49" s="123">
        <v>0</v>
      </c>
      <c r="K49" s="123">
        <v>0</v>
      </c>
      <c r="L49" s="35"/>
      <c r="M49" s="123">
        <v>0</v>
      </c>
      <c r="N49" s="35"/>
      <c r="O49" s="123">
        <v>0</v>
      </c>
      <c r="P49" s="43"/>
      <c r="Q49" s="123"/>
      <c r="R49" s="43"/>
      <c r="S49" s="123"/>
      <c r="T49" s="123"/>
      <c r="U49" s="123"/>
    </row>
    <row r="50" spans="1:21" ht="18.75" x14ac:dyDescent="0.25">
      <c r="A50" s="46" t="s">
        <v>102</v>
      </c>
      <c r="B50" s="45" t="s">
        <v>101</v>
      </c>
      <c r="C50" s="35">
        <v>1250</v>
      </c>
      <c r="D50" s="35">
        <v>1362</v>
      </c>
      <c r="E50" s="123">
        <v>0</v>
      </c>
      <c r="F50" s="123">
        <v>0</v>
      </c>
      <c r="G50" s="123">
        <v>0</v>
      </c>
      <c r="H50" s="123">
        <v>0</v>
      </c>
      <c r="I50" s="123">
        <v>0</v>
      </c>
      <c r="J50" s="123">
        <v>0</v>
      </c>
      <c r="K50" s="123">
        <v>0</v>
      </c>
      <c r="L50" s="35"/>
      <c r="M50" s="123">
        <v>0</v>
      </c>
      <c r="N50" s="35"/>
      <c r="O50" s="123">
        <v>0</v>
      </c>
      <c r="P50" s="43"/>
      <c r="Q50" s="123"/>
      <c r="R50" s="43"/>
      <c r="S50" s="123"/>
      <c r="T50" s="43">
        <v>1250</v>
      </c>
      <c r="U50" s="43">
        <v>1362</v>
      </c>
    </row>
    <row r="51" spans="1:21" ht="35.25" customHeight="1" x14ac:dyDescent="0.25">
      <c r="A51" s="49" t="s">
        <v>59</v>
      </c>
      <c r="B51" s="48" t="s">
        <v>100</v>
      </c>
      <c r="C51" s="194" t="s">
        <v>474</v>
      </c>
      <c r="D51" s="194" t="s">
        <v>474</v>
      </c>
      <c r="E51" s="123">
        <v>0</v>
      </c>
      <c r="F51" s="123">
        <v>0</v>
      </c>
      <c r="G51" s="123">
        <v>0</v>
      </c>
      <c r="H51" s="123">
        <v>0</v>
      </c>
      <c r="I51" s="123">
        <v>0</v>
      </c>
      <c r="J51" s="123">
        <v>0</v>
      </c>
      <c r="K51" s="123">
        <v>0</v>
      </c>
      <c r="L51" s="35"/>
      <c r="M51" s="123">
        <v>0</v>
      </c>
      <c r="N51" s="35"/>
      <c r="O51" s="123">
        <v>0</v>
      </c>
      <c r="P51" s="127"/>
      <c r="Q51" s="123"/>
      <c r="R51" s="127"/>
      <c r="S51" s="123"/>
      <c r="T51" s="122" t="s">
        <v>474</v>
      </c>
      <c r="U51" s="122" t="s">
        <v>474</v>
      </c>
    </row>
    <row r="52" spans="1:21" x14ac:dyDescent="0.25">
      <c r="A52" s="46" t="s">
        <v>99</v>
      </c>
      <c r="B52" s="35" t="s">
        <v>98</v>
      </c>
      <c r="C52" s="194">
        <v>25.15</v>
      </c>
      <c r="D52" s="194">
        <v>26.94</v>
      </c>
      <c r="E52" s="123">
        <v>0</v>
      </c>
      <c r="F52" s="123">
        <v>0</v>
      </c>
      <c r="G52" s="123">
        <v>0</v>
      </c>
      <c r="H52" s="123">
        <v>0</v>
      </c>
      <c r="I52" s="123">
        <v>0</v>
      </c>
      <c r="J52" s="123">
        <v>0</v>
      </c>
      <c r="K52" s="123">
        <v>0</v>
      </c>
      <c r="L52" s="35"/>
      <c r="M52" s="123">
        <v>0</v>
      </c>
      <c r="N52" s="35"/>
      <c r="O52" s="123">
        <v>0</v>
      </c>
      <c r="P52" s="127"/>
      <c r="Q52" s="123"/>
      <c r="R52" s="127"/>
      <c r="S52" s="123"/>
      <c r="T52" s="122">
        <v>25.15</v>
      </c>
      <c r="U52" s="122">
        <v>26.94</v>
      </c>
    </row>
    <row r="53" spans="1:21" x14ac:dyDescent="0.25">
      <c r="A53" s="46" t="s">
        <v>97</v>
      </c>
      <c r="B53" s="35" t="s">
        <v>91</v>
      </c>
      <c r="C53" s="125" t="s">
        <v>474</v>
      </c>
      <c r="D53" s="125" t="s">
        <v>474</v>
      </c>
      <c r="E53" s="123">
        <v>0</v>
      </c>
      <c r="F53" s="123">
        <v>0</v>
      </c>
      <c r="G53" s="123">
        <v>0</v>
      </c>
      <c r="H53" s="123">
        <v>0</v>
      </c>
      <c r="I53" s="123">
        <v>0</v>
      </c>
      <c r="J53" s="123">
        <v>0</v>
      </c>
      <c r="K53" s="123">
        <v>0</v>
      </c>
      <c r="L53" s="121"/>
      <c r="M53" s="123"/>
      <c r="N53" s="121"/>
      <c r="O53" s="123"/>
      <c r="P53" s="121"/>
      <c r="Q53" s="123"/>
      <c r="R53" s="121"/>
      <c r="S53" s="123"/>
      <c r="T53" s="123">
        <v>0</v>
      </c>
      <c r="U53" s="123">
        <v>0</v>
      </c>
    </row>
    <row r="54" spans="1:21" x14ac:dyDescent="0.25">
      <c r="A54" s="46" t="s">
        <v>96</v>
      </c>
      <c r="B54" s="45" t="s">
        <v>90</v>
      </c>
      <c r="C54" s="125" t="s">
        <v>474</v>
      </c>
      <c r="D54" s="125" t="s">
        <v>474</v>
      </c>
      <c r="E54" s="123">
        <v>0</v>
      </c>
      <c r="F54" s="123">
        <v>0</v>
      </c>
      <c r="G54" s="123">
        <v>0</v>
      </c>
      <c r="H54" s="123">
        <v>0</v>
      </c>
      <c r="I54" s="123">
        <v>0</v>
      </c>
      <c r="J54" s="123">
        <v>0</v>
      </c>
      <c r="K54" s="123">
        <v>0</v>
      </c>
      <c r="L54" s="121"/>
      <c r="M54" s="123"/>
      <c r="N54" s="121"/>
      <c r="O54" s="123"/>
      <c r="P54" s="121"/>
      <c r="Q54" s="123"/>
      <c r="R54" s="121"/>
      <c r="S54" s="123"/>
      <c r="T54" s="123">
        <v>0</v>
      </c>
      <c r="U54" s="123">
        <v>0</v>
      </c>
    </row>
    <row r="55" spans="1:21" x14ac:dyDescent="0.25">
      <c r="A55" s="46" t="s">
        <v>95</v>
      </c>
      <c r="B55" s="45" t="s">
        <v>89</v>
      </c>
      <c r="C55" s="125" t="s">
        <v>474</v>
      </c>
      <c r="D55" s="125" t="s">
        <v>474</v>
      </c>
      <c r="E55" s="123">
        <v>0</v>
      </c>
      <c r="F55" s="123">
        <v>0</v>
      </c>
      <c r="G55" s="123">
        <v>0</v>
      </c>
      <c r="H55" s="123">
        <v>0</v>
      </c>
      <c r="I55" s="123">
        <v>0</v>
      </c>
      <c r="J55" s="123">
        <v>0</v>
      </c>
      <c r="K55" s="123">
        <v>0</v>
      </c>
      <c r="L55" s="121"/>
      <c r="M55" s="123"/>
      <c r="N55" s="121"/>
      <c r="O55" s="123"/>
      <c r="P55" s="121"/>
      <c r="Q55" s="123"/>
      <c r="R55" s="121"/>
      <c r="S55" s="123"/>
      <c r="T55" s="123">
        <v>0</v>
      </c>
      <c r="U55" s="123">
        <v>0</v>
      </c>
    </row>
    <row r="56" spans="1:21" x14ac:dyDescent="0.25">
      <c r="A56" s="46" t="s">
        <v>94</v>
      </c>
      <c r="B56" s="45" t="s">
        <v>88</v>
      </c>
      <c r="C56" s="125" t="s">
        <v>474</v>
      </c>
      <c r="D56" s="125" t="s">
        <v>474</v>
      </c>
      <c r="E56" s="123">
        <v>0</v>
      </c>
      <c r="F56" s="123">
        <v>0</v>
      </c>
      <c r="G56" s="123">
        <v>0</v>
      </c>
      <c r="H56" s="123">
        <v>0</v>
      </c>
      <c r="I56" s="123">
        <v>0</v>
      </c>
      <c r="J56" s="123">
        <v>0</v>
      </c>
      <c r="K56" s="123">
        <v>0</v>
      </c>
      <c r="L56" s="121"/>
      <c r="M56" s="123"/>
      <c r="N56" s="121"/>
      <c r="O56" s="123"/>
      <c r="P56" s="121"/>
      <c r="Q56" s="123"/>
      <c r="R56" s="121"/>
      <c r="S56" s="123"/>
      <c r="T56" s="123">
        <v>0</v>
      </c>
      <c r="U56" s="123">
        <v>0</v>
      </c>
    </row>
    <row r="57" spans="1:21" ht="18.75" x14ac:dyDescent="0.25">
      <c r="A57" s="46" t="s">
        <v>93</v>
      </c>
      <c r="B57" s="128" t="s">
        <v>382</v>
      </c>
      <c r="C57" s="35">
        <v>1250</v>
      </c>
      <c r="D57" s="35">
        <v>1362</v>
      </c>
      <c r="E57" s="123">
        <v>0</v>
      </c>
      <c r="F57" s="123">
        <v>0</v>
      </c>
      <c r="G57" s="123">
        <v>0</v>
      </c>
      <c r="H57" s="123">
        <v>0</v>
      </c>
      <c r="I57" s="123">
        <v>0</v>
      </c>
      <c r="J57" s="123">
        <v>0</v>
      </c>
      <c r="K57" s="123">
        <v>0</v>
      </c>
      <c r="L57" s="35"/>
      <c r="M57" s="123">
        <v>0</v>
      </c>
      <c r="N57" s="35"/>
      <c r="O57" s="123">
        <v>0</v>
      </c>
      <c r="P57" s="43"/>
      <c r="Q57" s="123"/>
      <c r="R57" s="43"/>
      <c r="S57" s="123"/>
      <c r="T57" s="43">
        <v>1250</v>
      </c>
      <c r="U57" s="43">
        <v>1362</v>
      </c>
    </row>
    <row r="58" spans="1:21" ht="36.75" customHeight="1" x14ac:dyDescent="0.25">
      <c r="A58" s="49" t="s">
        <v>58</v>
      </c>
      <c r="B58" s="65" t="s">
        <v>191</v>
      </c>
      <c r="C58" s="125" t="s">
        <v>474</v>
      </c>
      <c r="D58" s="125" t="s">
        <v>474</v>
      </c>
      <c r="E58" s="123">
        <v>0</v>
      </c>
      <c r="F58" s="123">
        <v>0</v>
      </c>
      <c r="G58" s="123">
        <v>0</v>
      </c>
      <c r="H58" s="123">
        <v>0</v>
      </c>
      <c r="I58" s="123">
        <v>0</v>
      </c>
      <c r="J58" s="123">
        <v>0</v>
      </c>
      <c r="K58" s="123">
        <v>0</v>
      </c>
      <c r="L58" s="122"/>
      <c r="M58" s="123"/>
      <c r="N58" s="122"/>
      <c r="O58" s="123">
        <v>0</v>
      </c>
      <c r="P58" s="122"/>
      <c r="Q58" s="123"/>
      <c r="R58" s="122"/>
      <c r="S58" s="123"/>
      <c r="T58" s="123">
        <v>0</v>
      </c>
      <c r="U58" s="123">
        <v>0</v>
      </c>
    </row>
    <row r="59" spans="1:21" x14ac:dyDescent="0.25">
      <c r="A59" s="49" t="s">
        <v>56</v>
      </c>
      <c r="B59" s="48" t="s">
        <v>92</v>
      </c>
      <c r="C59" s="125" t="s">
        <v>474</v>
      </c>
      <c r="D59" s="125" t="s">
        <v>474</v>
      </c>
      <c r="E59" s="123">
        <v>0</v>
      </c>
      <c r="F59" s="123">
        <v>0</v>
      </c>
      <c r="G59" s="123">
        <v>0</v>
      </c>
      <c r="H59" s="123">
        <v>0</v>
      </c>
      <c r="I59" s="123">
        <v>0</v>
      </c>
      <c r="J59" s="123">
        <v>0</v>
      </c>
      <c r="K59" s="123">
        <v>0</v>
      </c>
      <c r="L59" s="121"/>
      <c r="M59" s="123"/>
      <c r="N59" s="121"/>
      <c r="O59" s="123"/>
      <c r="P59" s="121"/>
      <c r="Q59" s="123"/>
      <c r="R59" s="121"/>
      <c r="S59" s="123"/>
      <c r="T59" s="123">
        <v>0</v>
      </c>
      <c r="U59" s="123">
        <v>0</v>
      </c>
    </row>
    <row r="60" spans="1:21" x14ac:dyDescent="0.25">
      <c r="A60" s="46" t="s">
        <v>185</v>
      </c>
      <c r="B60" s="47" t="s">
        <v>113</v>
      </c>
      <c r="C60" s="125" t="s">
        <v>474</v>
      </c>
      <c r="D60" s="125" t="s">
        <v>474</v>
      </c>
      <c r="E60" s="123">
        <v>0</v>
      </c>
      <c r="F60" s="123">
        <v>0</v>
      </c>
      <c r="G60" s="123">
        <v>0</v>
      </c>
      <c r="H60" s="123">
        <v>0</v>
      </c>
      <c r="I60" s="123">
        <v>0</v>
      </c>
      <c r="J60" s="123">
        <v>0</v>
      </c>
      <c r="K60" s="123">
        <v>0</v>
      </c>
      <c r="L60" s="121"/>
      <c r="M60" s="123"/>
      <c r="N60" s="121"/>
      <c r="O60" s="123"/>
      <c r="P60" s="121"/>
      <c r="Q60" s="123"/>
      <c r="R60" s="121"/>
      <c r="S60" s="123"/>
      <c r="T60" s="123">
        <v>0</v>
      </c>
      <c r="U60" s="123">
        <v>0</v>
      </c>
    </row>
    <row r="61" spans="1:21" x14ac:dyDescent="0.25">
      <c r="A61" s="46" t="s">
        <v>186</v>
      </c>
      <c r="B61" s="47" t="s">
        <v>111</v>
      </c>
      <c r="C61" s="125" t="s">
        <v>474</v>
      </c>
      <c r="D61" s="125" t="s">
        <v>474</v>
      </c>
      <c r="E61" s="123">
        <v>0</v>
      </c>
      <c r="F61" s="123">
        <v>0</v>
      </c>
      <c r="G61" s="123">
        <v>0</v>
      </c>
      <c r="H61" s="123">
        <v>0</v>
      </c>
      <c r="I61" s="123">
        <v>0</v>
      </c>
      <c r="J61" s="123">
        <v>0</v>
      </c>
      <c r="K61" s="123">
        <v>0</v>
      </c>
      <c r="L61" s="121"/>
      <c r="M61" s="123"/>
      <c r="N61" s="121"/>
      <c r="O61" s="123"/>
      <c r="P61" s="121"/>
      <c r="Q61" s="123"/>
      <c r="R61" s="121"/>
      <c r="S61" s="123"/>
      <c r="T61" s="123">
        <v>0</v>
      </c>
      <c r="U61" s="123">
        <v>0</v>
      </c>
    </row>
    <row r="62" spans="1:21" x14ac:dyDescent="0.25">
      <c r="A62" s="46" t="s">
        <v>187</v>
      </c>
      <c r="B62" s="47" t="s">
        <v>109</v>
      </c>
      <c r="C62" s="125" t="s">
        <v>474</v>
      </c>
      <c r="D62" s="125" t="s">
        <v>474</v>
      </c>
      <c r="E62" s="123">
        <v>0</v>
      </c>
      <c r="F62" s="123">
        <v>0</v>
      </c>
      <c r="G62" s="123">
        <v>0</v>
      </c>
      <c r="H62" s="123">
        <v>0</v>
      </c>
      <c r="I62" s="123">
        <v>0</v>
      </c>
      <c r="J62" s="123">
        <v>0</v>
      </c>
      <c r="K62" s="123">
        <v>0</v>
      </c>
      <c r="L62" s="121"/>
      <c r="M62" s="123"/>
      <c r="N62" s="121"/>
      <c r="O62" s="123"/>
      <c r="P62" s="121"/>
      <c r="Q62" s="123"/>
      <c r="R62" s="121"/>
      <c r="S62" s="123"/>
      <c r="T62" s="123">
        <v>0</v>
      </c>
      <c r="U62" s="123">
        <v>0</v>
      </c>
    </row>
    <row r="63" spans="1:21" x14ac:dyDescent="0.25">
      <c r="A63" s="46" t="s">
        <v>188</v>
      </c>
      <c r="B63" s="47" t="s">
        <v>190</v>
      </c>
      <c r="C63" s="125" t="s">
        <v>474</v>
      </c>
      <c r="D63" s="125" t="s">
        <v>474</v>
      </c>
      <c r="E63" s="123">
        <v>0</v>
      </c>
      <c r="F63" s="123">
        <v>0</v>
      </c>
      <c r="G63" s="123">
        <v>0</v>
      </c>
      <c r="H63" s="123">
        <v>0</v>
      </c>
      <c r="I63" s="123">
        <v>0</v>
      </c>
      <c r="J63" s="123">
        <v>0</v>
      </c>
      <c r="K63" s="123">
        <v>0</v>
      </c>
      <c r="L63" s="121"/>
      <c r="M63" s="123"/>
      <c r="N63" s="121"/>
      <c r="O63" s="123"/>
      <c r="P63" s="121"/>
      <c r="Q63" s="123"/>
      <c r="R63" s="121"/>
      <c r="S63" s="123"/>
      <c r="T63" s="123">
        <v>0</v>
      </c>
      <c r="U63" s="123">
        <v>0</v>
      </c>
    </row>
    <row r="64" spans="1:21" ht="18.75" x14ac:dyDescent="0.25">
      <c r="A64" s="46" t="s">
        <v>189</v>
      </c>
      <c r="B64" s="45" t="s">
        <v>87</v>
      </c>
      <c r="C64" s="125" t="s">
        <v>474</v>
      </c>
      <c r="D64" s="125" t="s">
        <v>474</v>
      </c>
      <c r="E64" s="123">
        <v>0</v>
      </c>
      <c r="F64" s="123">
        <v>0</v>
      </c>
      <c r="G64" s="123">
        <v>0</v>
      </c>
      <c r="H64" s="123">
        <v>0</v>
      </c>
      <c r="I64" s="123">
        <v>0</v>
      </c>
      <c r="J64" s="123">
        <v>0</v>
      </c>
      <c r="K64" s="123">
        <v>0</v>
      </c>
      <c r="L64" s="121"/>
      <c r="M64" s="123"/>
      <c r="N64" s="121"/>
      <c r="O64" s="123"/>
      <c r="P64" s="121"/>
      <c r="Q64" s="123"/>
      <c r="R64" s="121"/>
      <c r="S64" s="123"/>
      <c r="T64" s="135">
        <v>0</v>
      </c>
      <c r="U64" s="135">
        <v>0</v>
      </c>
    </row>
    <row r="65" spans="1:21" x14ac:dyDescent="0.25">
      <c r="A65" s="42"/>
      <c r="B65" s="37"/>
      <c r="C65" s="37"/>
      <c r="D65" s="37"/>
      <c r="E65" s="37"/>
      <c r="F65" s="37"/>
      <c r="G65" s="37"/>
      <c r="H65" s="37"/>
      <c r="I65" s="37"/>
      <c r="J65" s="37"/>
      <c r="K65" s="37"/>
      <c r="L65" s="42"/>
      <c r="M65" s="42"/>
      <c r="T65" s="134"/>
      <c r="U65" s="134"/>
    </row>
    <row r="66" spans="1:21" ht="54" customHeight="1" x14ac:dyDescent="0.25">
      <c r="B66" s="378"/>
      <c r="C66" s="378"/>
      <c r="D66" s="378"/>
      <c r="E66" s="378"/>
      <c r="F66" s="378"/>
      <c r="G66" s="378"/>
      <c r="H66" s="378"/>
      <c r="I66" s="378"/>
      <c r="J66" s="39"/>
      <c r="K66" s="39"/>
      <c r="L66" s="41"/>
      <c r="M66" s="41"/>
      <c r="N66" s="41"/>
      <c r="O66" s="41"/>
      <c r="P66" s="41"/>
      <c r="Q66" s="41"/>
      <c r="R66" s="41"/>
      <c r="S66" s="41"/>
      <c r="T66" s="41"/>
    </row>
    <row r="68" spans="1:21" ht="50.25" customHeight="1" x14ac:dyDescent="0.25">
      <c r="B68" s="378"/>
      <c r="C68" s="378"/>
      <c r="D68" s="378"/>
      <c r="E68" s="378"/>
      <c r="F68" s="378"/>
      <c r="G68" s="378"/>
      <c r="H68" s="378"/>
      <c r="I68" s="378"/>
      <c r="J68" s="39"/>
      <c r="K68" s="39"/>
    </row>
    <row r="70" spans="1:21" ht="36.75" customHeight="1" x14ac:dyDescent="0.25">
      <c r="B70" s="378"/>
      <c r="C70" s="378"/>
      <c r="D70" s="378"/>
      <c r="E70" s="378"/>
      <c r="F70" s="378"/>
      <c r="G70" s="378"/>
      <c r="H70" s="378"/>
      <c r="I70" s="378"/>
      <c r="J70" s="39"/>
      <c r="K70" s="39"/>
    </row>
    <row r="71" spans="1:21" x14ac:dyDescent="0.25">
      <c r="N71" s="40"/>
    </row>
    <row r="72" spans="1:21" ht="51" customHeight="1" x14ac:dyDescent="0.25">
      <c r="B72" s="378"/>
      <c r="C72" s="378"/>
      <c r="D72" s="378"/>
      <c r="E72" s="378"/>
      <c r="F72" s="378"/>
      <c r="G72" s="378"/>
      <c r="H72" s="378"/>
      <c r="I72" s="378"/>
      <c r="J72" s="39"/>
      <c r="K72" s="39"/>
      <c r="N72" s="40"/>
    </row>
    <row r="73" spans="1:21" ht="32.25" customHeight="1" x14ac:dyDescent="0.25">
      <c r="B73" s="378"/>
      <c r="C73" s="378"/>
      <c r="D73" s="378"/>
      <c r="E73" s="378"/>
      <c r="F73" s="378"/>
      <c r="G73" s="378"/>
      <c r="H73" s="378"/>
      <c r="I73" s="378"/>
      <c r="J73" s="39"/>
      <c r="K73" s="39"/>
    </row>
    <row r="74" spans="1:21" ht="51.75" customHeight="1" x14ac:dyDescent="0.25">
      <c r="B74" s="378"/>
      <c r="C74" s="378"/>
      <c r="D74" s="378"/>
      <c r="E74" s="378"/>
      <c r="F74" s="378"/>
      <c r="G74" s="378"/>
      <c r="H74" s="378"/>
      <c r="I74" s="378"/>
      <c r="J74" s="39"/>
      <c r="K74" s="39"/>
    </row>
    <row r="75" spans="1:21" ht="21.75" customHeight="1" x14ac:dyDescent="0.25">
      <c r="B75" s="376"/>
      <c r="C75" s="376"/>
      <c r="D75" s="376"/>
      <c r="E75" s="376"/>
      <c r="F75" s="376"/>
      <c r="G75" s="376"/>
      <c r="H75" s="376"/>
      <c r="I75" s="376"/>
      <c r="J75" s="38"/>
      <c r="K75" s="38"/>
    </row>
    <row r="76" spans="1:21" ht="23.25" customHeight="1" x14ac:dyDescent="0.25"/>
    <row r="77" spans="1:21" ht="18.75" customHeight="1" x14ac:dyDescent="0.25">
      <c r="B77" s="377"/>
      <c r="C77" s="377"/>
      <c r="D77" s="377"/>
      <c r="E77" s="377"/>
      <c r="F77" s="377"/>
      <c r="G77" s="377"/>
      <c r="H77" s="377"/>
      <c r="I77" s="377"/>
      <c r="J77" s="37"/>
      <c r="K77" s="37"/>
    </row>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28"/>
  <sheetViews>
    <sheetView zoomScale="80" zoomScaleNormal="80" zoomScaleSheetLayoutView="8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2" style="14" customWidth="1"/>
    <col min="29" max="29" width="16.140625" style="14" customWidth="1"/>
    <col min="30" max="30" width="10.7109375" style="14" customWidth="1"/>
    <col min="31" max="31" width="15.85546875" style="14" customWidth="1"/>
    <col min="32" max="32" width="11.7109375" style="14" customWidth="1"/>
    <col min="33" max="33" width="14.1406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5" width="13.28515625" style="14" customWidth="1"/>
    <col min="46" max="46" width="15.28515625" style="14" customWidth="1"/>
    <col min="47" max="47" width="10.7109375" style="14" customWidth="1"/>
    <col min="48" max="48" width="15.7109375" style="14" customWidth="1"/>
    <col min="49" max="16384" width="9.140625" style="14"/>
  </cols>
  <sheetData>
    <row r="1" spans="1:48" ht="18.75" x14ac:dyDescent="0.25">
      <c r="AV1" s="27" t="s">
        <v>67</v>
      </c>
    </row>
    <row r="2" spans="1:48" ht="18.75" x14ac:dyDescent="0.3">
      <c r="AV2" s="11" t="s">
        <v>10</v>
      </c>
    </row>
    <row r="3" spans="1:48" ht="18.75" x14ac:dyDescent="0.3">
      <c r="AV3" s="11" t="s">
        <v>385</v>
      </c>
    </row>
    <row r="4" spans="1:48" ht="18.75" x14ac:dyDescent="0.3">
      <c r="AV4" s="11"/>
    </row>
    <row r="5" spans="1:48" ht="18.75" customHeight="1" x14ac:dyDescent="0.25">
      <c r="A5" s="337" t="s">
        <v>535</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1"/>
    </row>
    <row r="7" spans="1:48" ht="18.75" x14ac:dyDescent="0.25">
      <c r="A7" s="341" t="s">
        <v>9</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ht="15.75" x14ac:dyDescent="0.25">
      <c r="A9" s="342" t="s">
        <v>527</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38" t="s">
        <v>8</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ht="15.75" x14ac:dyDescent="0.25">
      <c r="A12" s="342" t="s">
        <v>593</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row>
    <row r="13" spans="1:48" ht="15.75" x14ac:dyDescent="0.25">
      <c r="A13" s="338" t="s">
        <v>7</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ht="18.75" x14ac:dyDescent="0.25">
      <c r="A15" s="340"/>
      <c r="B15" s="340"/>
      <c r="C15" s="340"/>
      <c r="D15" s="340"/>
      <c r="E15" s="340"/>
      <c r="F15" s="340"/>
      <c r="G15" s="340"/>
      <c r="H15" s="340"/>
      <c r="I15" s="340"/>
      <c r="J15" s="340"/>
      <c r="K15" s="340"/>
      <c r="L15" s="340"/>
      <c r="M15" s="340"/>
      <c r="N15" s="340"/>
      <c r="O15" s="340"/>
      <c r="P15" s="340" t="s">
        <v>537</v>
      </c>
      <c r="Q15" s="354"/>
      <c r="R15" s="354"/>
      <c r="S15" s="354"/>
      <c r="T15" s="354"/>
      <c r="U15" s="354"/>
      <c r="V15" s="354"/>
      <c r="W15" s="354"/>
      <c r="X15" s="354"/>
      <c r="Y15" s="354"/>
      <c r="Z15" s="354"/>
      <c r="AA15" s="354"/>
      <c r="AB15" s="354"/>
      <c r="AC15" s="354"/>
      <c r="AD15" s="354"/>
      <c r="AE15" s="354"/>
      <c r="AF15" s="354"/>
      <c r="AG15" s="354"/>
      <c r="AH15" s="340"/>
      <c r="AI15" s="340"/>
      <c r="AJ15" s="340"/>
      <c r="AK15" s="340"/>
      <c r="AL15" s="340"/>
      <c r="AM15" s="340"/>
      <c r="AN15" s="340"/>
      <c r="AO15" s="340"/>
      <c r="AP15" s="340"/>
      <c r="AQ15" s="340"/>
      <c r="AR15" s="340"/>
      <c r="AS15" s="340"/>
      <c r="AT15" s="340"/>
      <c r="AU15" s="340"/>
      <c r="AV15" s="340"/>
    </row>
    <row r="16" spans="1:48" ht="15.75" x14ac:dyDescent="0.25">
      <c r="A16" s="338" t="s">
        <v>6</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x14ac:dyDescent="0.25">
      <c r="A21" s="399" t="s">
        <v>346</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ht="58.5" customHeight="1" x14ac:dyDescent="0.25">
      <c r="A22" s="390" t="s">
        <v>52</v>
      </c>
      <c r="B22" s="401" t="s">
        <v>24</v>
      </c>
      <c r="C22" s="390" t="s">
        <v>51</v>
      </c>
      <c r="D22" s="390" t="s">
        <v>50</v>
      </c>
      <c r="E22" s="404" t="s">
        <v>354</v>
      </c>
      <c r="F22" s="405"/>
      <c r="G22" s="405"/>
      <c r="H22" s="405"/>
      <c r="I22" s="405"/>
      <c r="J22" s="405"/>
      <c r="K22" s="405"/>
      <c r="L22" s="406"/>
      <c r="M22" s="390" t="s">
        <v>49</v>
      </c>
      <c r="N22" s="390" t="s">
        <v>48</v>
      </c>
      <c r="O22" s="390" t="s">
        <v>47</v>
      </c>
      <c r="P22" s="385" t="s">
        <v>199</v>
      </c>
      <c r="Q22" s="385" t="s">
        <v>46</v>
      </c>
      <c r="R22" s="385" t="s">
        <v>45</v>
      </c>
      <c r="S22" s="385" t="s">
        <v>44</v>
      </c>
      <c r="T22" s="385"/>
      <c r="U22" s="407" t="s">
        <v>43</v>
      </c>
      <c r="V22" s="407" t="s">
        <v>42</v>
      </c>
      <c r="W22" s="385" t="s">
        <v>41</v>
      </c>
      <c r="X22" s="385" t="s">
        <v>40</v>
      </c>
      <c r="Y22" s="385" t="s">
        <v>39</v>
      </c>
      <c r="Z22" s="392" t="s">
        <v>38</v>
      </c>
      <c r="AA22" s="385" t="s">
        <v>37</v>
      </c>
      <c r="AB22" s="385" t="s">
        <v>36</v>
      </c>
      <c r="AC22" s="385" t="s">
        <v>35</v>
      </c>
      <c r="AD22" s="385" t="s">
        <v>34</v>
      </c>
      <c r="AE22" s="385" t="s">
        <v>33</v>
      </c>
      <c r="AF22" s="385" t="s">
        <v>32</v>
      </c>
      <c r="AG22" s="385"/>
      <c r="AH22" s="385"/>
      <c r="AI22" s="385"/>
      <c r="AJ22" s="385"/>
      <c r="AK22" s="385"/>
      <c r="AL22" s="385" t="s">
        <v>31</v>
      </c>
      <c r="AM22" s="385"/>
      <c r="AN22" s="385"/>
      <c r="AO22" s="385"/>
      <c r="AP22" s="385" t="s">
        <v>30</v>
      </c>
      <c r="AQ22" s="385"/>
      <c r="AR22" s="385" t="s">
        <v>29</v>
      </c>
      <c r="AS22" s="385" t="s">
        <v>28</v>
      </c>
      <c r="AT22" s="385" t="s">
        <v>27</v>
      </c>
      <c r="AU22" s="385" t="s">
        <v>26</v>
      </c>
      <c r="AV22" s="393" t="s">
        <v>25</v>
      </c>
    </row>
    <row r="23" spans="1:48" ht="64.5" customHeight="1" x14ac:dyDescent="0.25">
      <c r="A23" s="400"/>
      <c r="B23" s="402"/>
      <c r="C23" s="400"/>
      <c r="D23" s="400"/>
      <c r="E23" s="395" t="s">
        <v>23</v>
      </c>
      <c r="F23" s="386" t="s">
        <v>91</v>
      </c>
      <c r="G23" s="386" t="s">
        <v>90</v>
      </c>
      <c r="H23" s="386" t="s">
        <v>89</v>
      </c>
      <c r="I23" s="388" t="s">
        <v>282</v>
      </c>
      <c r="J23" s="388" t="s">
        <v>283</v>
      </c>
      <c r="K23" s="388" t="s">
        <v>284</v>
      </c>
      <c r="L23" s="386" t="s">
        <v>78</v>
      </c>
      <c r="M23" s="400"/>
      <c r="N23" s="400"/>
      <c r="O23" s="400"/>
      <c r="P23" s="385"/>
      <c r="Q23" s="385"/>
      <c r="R23" s="385"/>
      <c r="S23" s="397" t="s">
        <v>2</v>
      </c>
      <c r="T23" s="397" t="s">
        <v>11</v>
      </c>
      <c r="U23" s="407"/>
      <c r="V23" s="407"/>
      <c r="W23" s="385"/>
      <c r="X23" s="385"/>
      <c r="Y23" s="385"/>
      <c r="Z23" s="385"/>
      <c r="AA23" s="385"/>
      <c r="AB23" s="385"/>
      <c r="AC23" s="385"/>
      <c r="AD23" s="385"/>
      <c r="AE23" s="385"/>
      <c r="AF23" s="385" t="s">
        <v>22</v>
      </c>
      <c r="AG23" s="385"/>
      <c r="AH23" s="385" t="s">
        <v>21</v>
      </c>
      <c r="AI23" s="385"/>
      <c r="AJ23" s="390" t="s">
        <v>20</v>
      </c>
      <c r="AK23" s="390" t="s">
        <v>19</v>
      </c>
      <c r="AL23" s="390" t="s">
        <v>18</v>
      </c>
      <c r="AM23" s="390" t="s">
        <v>17</v>
      </c>
      <c r="AN23" s="390" t="s">
        <v>16</v>
      </c>
      <c r="AO23" s="390" t="s">
        <v>15</v>
      </c>
      <c r="AP23" s="390" t="s">
        <v>14</v>
      </c>
      <c r="AQ23" s="408" t="s">
        <v>11</v>
      </c>
      <c r="AR23" s="385"/>
      <c r="AS23" s="385"/>
      <c r="AT23" s="385"/>
      <c r="AU23" s="385"/>
      <c r="AV23" s="394"/>
    </row>
    <row r="24" spans="1:48" ht="141.75" customHeight="1" x14ac:dyDescent="0.25">
      <c r="A24" s="391"/>
      <c r="B24" s="403"/>
      <c r="C24" s="391"/>
      <c r="D24" s="391"/>
      <c r="E24" s="396"/>
      <c r="F24" s="387"/>
      <c r="G24" s="387"/>
      <c r="H24" s="387"/>
      <c r="I24" s="389"/>
      <c r="J24" s="389"/>
      <c r="K24" s="389"/>
      <c r="L24" s="387"/>
      <c r="M24" s="391"/>
      <c r="N24" s="391"/>
      <c r="O24" s="391"/>
      <c r="P24" s="385"/>
      <c r="Q24" s="385"/>
      <c r="R24" s="385"/>
      <c r="S24" s="398"/>
      <c r="T24" s="398"/>
      <c r="U24" s="407"/>
      <c r="V24" s="407"/>
      <c r="W24" s="385"/>
      <c r="X24" s="385"/>
      <c r="Y24" s="385"/>
      <c r="Z24" s="385"/>
      <c r="AA24" s="385"/>
      <c r="AB24" s="385"/>
      <c r="AC24" s="385"/>
      <c r="AD24" s="385"/>
      <c r="AE24" s="385"/>
      <c r="AF24" s="82" t="s">
        <v>13</v>
      </c>
      <c r="AG24" s="82" t="s">
        <v>12</v>
      </c>
      <c r="AH24" s="83" t="s">
        <v>2</v>
      </c>
      <c r="AI24" s="83" t="s">
        <v>11</v>
      </c>
      <c r="AJ24" s="391"/>
      <c r="AK24" s="391"/>
      <c r="AL24" s="391"/>
      <c r="AM24" s="391"/>
      <c r="AN24" s="391"/>
      <c r="AO24" s="391"/>
      <c r="AP24" s="391"/>
      <c r="AQ24" s="409"/>
      <c r="AR24" s="385"/>
      <c r="AS24" s="385"/>
      <c r="AT24" s="385"/>
      <c r="AU24" s="385"/>
      <c r="AV24" s="394"/>
    </row>
    <row r="25" spans="1:48" s="15"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02" customHeight="1" x14ac:dyDescent="0.2">
      <c r="A26" s="129">
        <v>1</v>
      </c>
      <c r="B26" s="130" t="s">
        <v>527</v>
      </c>
      <c r="C26" s="130" t="s">
        <v>365</v>
      </c>
      <c r="D26" s="131" t="s">
        <v>531</v>
      </c>
      <c r="E26" s="131">
        <v>1250</v>
      </c>
      <c r="F26" s="16"/>
      <c r="G26" s="16"/>
      <c r="H26" s="16"/>
      <c r="I26" s="16"/>
      <c r="J26" s="16"/>
      <c r="K26" s="315"/>
      <c r="L26" s="316" t="s">
        <v>384</v>
      </c>
      <c r="M26" s="317" t="s">
        <v>540</v>
      </c>
      <c r="N26" s="316" t="s">
        <v>541</v>
      </c>
      <c r="O26" s="318" t="s">
        <v>527</v>
      </c>
      <c r="P26" s="319">
        <v>11069400.550000001</v>
      </c>
      <c r="Q26" s="319" t="s">
        <v>594</v>
      </c>
      <c r="R26" s="319">
        <v>11069400.550000001</v>
      </c>
      <c r="S26" s="319"/>
      <c r="T26" s="319"/>
      <c r="U26" s="319">
        <v>2</v>
      </c>
      <c r="V26" s="319"/>
      <c r="W26" s="320"/>
      <c r="X26" s="319"/>
      <c r="Y26" s="319"/>
      <c r="Z26" s="319"/>
      <c r="AA26" s="319"/>
      <c r="AB26" s="319">
        <v>9256205.2400000002</v>
      </c>
      <c r="AC26" s="321" t="s">
        <v>596</v>
      </c>
      <c r="AD26" s="322">
        <v>11107446.289999999</v>
      </c>
      <c r="AE26" s="319"/>
      <c r="AF26" s="321"/>
      <c r="AG26" s="327" t="s">
        <v>595</v>
      </c>
      <c r="AH26" s="323">
        <v>45887</v>
      </c>
      <c r="AI26" s="323"/>
      <c r="AJ26" s="324">
        <v>45895</v>
      </c>
      <c r="AK26" s="324">
        <v>45898</v>
      </c>
      <c r="AL26" s="319"/>
      <c r="AM26" s="327"/>
      <c r="AN26" s="319"/>
      <c r="AO26" s="319"/>
      <c r="AP26" s="319"/>
      <c r="AQ26" s="319"/>
      <c r="AR26" s="319"/>
      <c r="AS26" s="319"/>
      <c r="AT26" s="324">
        <v>46022</v>
      </c>
      <c r="AU26" s="325" t="s">
        <v>374</v>
      </c>
      <c r="AV26" s="325" t="s">
        <v>374</v>
      </c>
    </row>
    <row r="27" spans="1:48" ht="77.25" customHeight="1" x14ac:dyDescent="0.25">
      <c r="L27" s="326"/>
      <c r="M27" s="326"/>
      <c r="N27" s="326"/>
      <c r="O27" s="328"/>
      <c r="P27" s="329">
        <v>11357000</v>
      </c>
      <c r="Q27" s="331" t="s">
        <v>594</v>
      </c>
      <c r="R27" s="332">
        <v>11357000</v>
      </c>
      <c r="S27" s="328"/>
      <c r="T27" s="328"/>
      <c r="U27" s="328"/>
      <c r="V27" s="328"/>
      <c r="W27" s="330"/>
      <c r="X27" s="328"/>
      <c r="Y27" s="328"/>
      <c r="Z27" s="328"/>
      <c r="AA27" s="328"/>
      <c r="AB27" s="329">
        <v>11357000</v>
      </c>
      <c r="AC27" s="328" t="s">
        <v>597</v>
      </c>
      <c r="AD27" s="328"/>
      <c r="AE27" s="328"/>
      <c r="AF27" s="328"/>
      <c r="AG27" s="327" t="s">
        <v>595</v>
      </c>
      <c r="AH27" s="328"/>
      <c r="AI27" s="328"/>
      <c r="AJ27" s="328"/>
      <c r="AK27" s="328"/>
      <c r="AL27" s="328"/>
      <c r="AM27" s="328"/>
      <c r="AN27" s="328"/>
      <c r="AO27" s="328"/>
      <c r="AP27" s="328"/>
      <c r="AQ27" s="328"/>
      <c r="AR27" s="328"/>
      <c r="AS27" s="328"/>
      <c r="AT27" s="333">
        <v>46022</v>
      </c>
      <c r="AU27" s="328"/>
      <c r="AV27" s="328"/>
    </row>
    <row r="28" spans="1:48" x14ac:dyDescent="0.25">
      <c r="W28" s="126"/>
    </row>
  </sheetData>
  <mergeCells count="77">
    <mergeCell ref="AK15:AM15"/>
    <mergeCell ref="AN15:AP15"/>
    <mergeCell ref="AQ15:AS15"/>
    <mergeCell ref="AT15:AV15"/>
    <mergeCell ref="D15:F15"/>
    <mergeCell ref="G15:I15"/>
    <mergeCell ref="J15:L15"/>
    <mergeCell ref="M15:O15"/>
    <mergeCell ref="AH15:AJ15"/>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view="pageBreakPreview" zoomScaleNormal="90" zoomScaleSheetLayoutView="100" workbookViewId="0"/>
  </sheetViews>
  <sheetFormatPr defaultRowHeight="15.75" x14ac:dyDescent="0.25"/>
  <cols>
    <col min="1" max="2" width="66.140625" style="73"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x14ac:dyDescent="0.25">
      <c r="B1" s="27" t="s">
        <v>67</v>
      </c>
    </row>
    <row r="2" spans="1:8" ht="18.75" x14ac:dyDescent="0.3">
      <c r="B2" s="11" t="s">
        <v>10</v>
      </c>
    </row>
    <row r="3" spans="1:8" ht="18.75" x14ac:dyDescent="0.3">
      <c r="B3" s="11" t="s">
        <v>385</v>
      </c>
    </row>
    <row r="4" spans="1:8" x14ac:dyDescent="0.25">
      <c r="B4" s="31"/>
    </row>
    <row r="5" spans="1:8" ht="18.75" x14ac:dyDescent="0.3">
      <c r="A5" s="93"/>
      <c r="B5" s="94"/>
      <c r="C5" s="94"/>
      <c r="D5" s="58"/>
      <c r="E5" s="58"/>
      <c r="F5" s="58"/>
      <c r="G5" s="58"/>
      <c r="H5" s="58"/>
    </row>
    <row r="6" spans="1:8" ht="18.75" x14ac:dyDescent="0.3">
      <c r="A6" s="341" t="s">
        <v>9</v>
      </c>
      <c r="B6" s="341"/>
      <c r="C6" s="341"/>
      <c r="D6" s="84"/>
      <c r="E6" s="84"/>
      <c r="F6" s="84"/>
      <c r="G6" s="84"/>
      <c r="H6" s="84"/>
    </row>
    <row r="7" spans="1:8" ht="18.75" x14ac:dyDescent="0.25">
      <c r="A7" s="10"/>
      <c r="B7" s="10"/>
      <c r="C7" s="10"/>
      <c r="D7" s="9"/>
      <c r="E7" s="9"/>
      <c r="F7" s="9"/>
      <c r="G7" s="9"/>
      <c r="H7" s="9"/>
    </row>
    <row r="8" spans="1:8" ht="18.75" x14ac:dyDescent="0.25">
      <c r="A8" s="342" t="s">
        <v>527</v>
      </c>
      <c r="B8" s="342"/>
      <c r="C8" s="342"/>
      <c r="D8" s="9"/>
      <c r="E8" s="9"/>
      <c r="F8" s="9"/>
      <c r="G8" s="9"/>
      <c r="H8" s="9"/>
    </row>
    <row r="9" spans="1:8" x14ac:dyDescent="0.25">
      <c r="A9" s="338" t="s">
        <v>8</v>
      </c>
      <c r="B9" s="338"/>
      <c r="C9" s="338"/>
      <c r="D9" s="6"/>
      <c r="E9" s="6"/>
      <c r="F9" s="6"/>
      <c r="G9" s="6"/>
      <c r="H9" s="6"/>
    </row>
    <row r="10" spans="1:8" ht="18.75" x14ac:dyDescent="0.25">
      <c r="A10" s="10"/>
      <c r="B10" s="10"/>
      <c r="C10" s="10"/>
      <c r="D10" s="4"/>
      <c r="E10" s="4"/>
      <c r="F10" s="4"/>
      <c r="G10" s="4"/>
      <c r="H10" s="4"/>
    </row>
    <row r="11" spans="1:8" ht="18.75" x14ac:dyDescent="0.25">
      <c r="A11" s="340" t="s">
        <v>593</v>
      </c>
      <c r="B11" s="340"/>
      <c r="C11" s="340"/>
      <c r="D11" s="9"/>
      <c r="E11" s="9"/>
      <c r="F11" s="9"/>
      <c r="G11" s="9"/>
      <c r="H11" s="9"/>
    </row>
    <row r="12" spans="1:8" ht="30.75" customHeight="1" x14ac:dyDescent="0.25">
      <c r="A12" s="338" t="s">
        <v>7</v>
      </c>
      <c r="B12" s="338"/>
      <c r="C12" s="338"/>
      <c r="D12" s="6"/>
      <c r="E12" s="6"/>
      <c r="F12" s="6"/>
      <c r="G12" s="6"/>
      <c r="H12" s="6"/>
    </row>
    <row r="13" spans="1:8" ht="18.75" x14ac:dyDescent="0.25">
      <c r="A13" s="3"/>
      <c r="B13" s="3"/>
      <c r="C13" s="3"/>
      <c r="D13" s="4"/>
      <c r="E13" s="4"/>
      <c r="F13" s="4"/>
      <c r="G13" s="4"/>
      <c r="H13" s="4"/>
    </row>
    <row r="14" spans="1:8" ht="18.75" x14ac:dyDescent="0.25">
      <c r="A14" s="340" t="s">
        <v>542</v>
      </c>
      <c r="B14" s="340"/>
      <c r="C14" s="340"/>
      <c r="D14" s="4"/>
      <c r="E14" s="4"/>
      <c r="F14" s="4"/>
      <c r="G14" s="4"/>
      <c r="H14" s="4"/>
    </row>
    <row r="15" spans="1:8" ht="18.75" x14ac:dyDescent="0.3">
      <c r="A15" s="136"/>
      <c r="B15" s="36"/>
      <c r="D15" s="8"/>
      <c r="E15" s="8"/>
      <c r="F15" s="8"/>
      <c r="G15" s="8"/>
      <c r="H15" s="8"/>
    </row>
    <row r="16" spans="1:8" x14ac:dyDescent="0.25">
      <c r="A16" s="338" t="s">
        <v>6</v>
      </c>
      <c r="B16" s="338"/>
      <c r="C16" s="338"/>
      <c r="D16" s="6"/>
      <c r="E16" s="6"/>
      <c r="F16" s="6"/>
      <c r="G16" s="6"/>
      <c r="H16" s="6"/>
    </row>
    <row r="17" spans="1:4" ht="22.5" customHeight="1" x14ac:dyDescent="0.25">
      <c r="A17" s="413" t="s">
        <v>347</v>
      </c>
      <c r="B17" s="414"/>
    </row>
    <row r="18" spans="1:4" x14ac:dyDescent="0.25">
      <c r="B18" s="31"/>
    </row>
    <row r="19" spans="1:4" ht="16.5" thickBot="1" x14ac:dyDescent="0.3">
      <c r="B19" s="74"/>
    </row>
    <row r="20" spans="1:4" ht="57" thickBot="1" x14ac:dyDescent="0.3">
      <c r="A20" s="111" t="s">
        <v>233</v>
      </c>
      <c r="B20" s="132" t="s">
        <v>537</v>
      </c>
      <c r="C20" s="109"/>
      <c r="D20" s="109"/>
    </row>
    <row r="21" spans="1:4" ht="16.5" thickBot="1" x14ac:dyDescent="0.3">
      <c r="A21" s="97" t="s">
        <v>234</v>
      </c>
      <c r="B21" s="95" t="s">
        <v>468</v>
      </c>
    </row>
    <row r="22" spans="1:4" ht="16.5" thickBot="1" x14ac:dyDescent="0.3">
      <c r="A22" s="97" t="s">
        <v>222</v>
      </c>
      <c r="B22" s="112" t="s">
        <v>367</v>
      </c>
    </row>
    <row r="23" spans="1:4" ht="16.5" thickBot="1" x14ac:dyDescent="0.3">
      <c r="A23" s="97" t="s">
        <v>235</v>
      </c>
      <c r="B23" s="75"/>
    </row>
    <row r="24" spans="1:4" ht="16.5" thickBot="1" x14ac:dyDescent="0.3">
      <c r="A24" s="98" t="s">
        <v>236</v>
      </c>
      <c r="B24" s="114">
        <v>2025</v>
      </c>
    </row>
    <row r="25" spans="1:4" ht="16.5" thickBot="1" x14ac:dyDescent="0.3">
      <c r="A25" s="99" t="s">
        <v>237</v>
      </c>
      <c r="B25" s="115" t="s">
        <v>599</v>
      </c>
    </row>
    <row r="26" spans="1:4" ht="32.25" thickBot="1" x14ac:dyDescent="0.3">
      <c r="A26" s="100" t="s">
        <v>543</v>
      </c>
      <c r="B26" s="114">
        <v>32.33</v>
      </c>
    </row>
    <row r="27" spans="1:4" ht="32.25" thickBot="1" x14ac:dyDescent="0.3">
      <c r="A27" s="101" t="s">
        <v>238</v>
      </c>
      <c r="B27" s="113" t="s">
        <v>362</v>
      </c>
    </row>
    <row r="28" spans="1:4" ht="32.25" thickBot="1" x14ac:dyDescent="0.3">
      <c r="A28" s="102" t="s">
        <v>239</v>
      </c>
      <c r="B28" s="113" t="s">
        <v>374</v>
      </c>
    </row>
    <row r="29" spans="1:4" ht="32.25" thickBot="1" x14ac:dyDescent="0.3">
      <c r="A29" s="102" t="s">
        <v>240</v>
      </c>
      <c r="B29" s="113" t="s">
        <v>374</v>
      </c>
    </row>
    <row r="30" spans="1:4" ht="16.5" thickBot="1" x14ac:dyDescent="0.3">
      <c r="A30" s="101" t="s">
        <v>241</v>
      </c>
      <c r="B30" s="113" t="s">
        <v>374</v>
      </c>
    </row>
    <row r="31" spans="1:4" ht="32.25" thickBot="1" x14ac:dyDescent="0.3">
      <c r="A31" s="102" t="s">
        <v>242</v>
      </c>
      <c r="B31" s="113" t="s">
        <v>374</v>
      </c>
    </row>
    <row r="32" spans="1:4" ht="32.25" thickBot="1" x14ac:dyDescent="0.3">
      <c r="A32" s="101" t="s">
        <v>243</v>
      </c>
      <c r="B32" s="113" t="s">
        <v>374</v>
      </c>
    </row>
    <row r="33" spans="1:2" ht="16.5" thickBot="1" x14ac:dyDescent="0.3">
      <c r="A33" s="101" t="s">
        <v>244</v>
      </c>
      <c r="B33" s="113" t="s">
        <v>374</v>
      </c>
    </row>
    <row r="34" spans="1:2" ht="16.5" thickBot="1" x14ac:dyDescent="0.3">
      <c r="A34" s="101" t="s">
        <v>245</v>
      </c>
      <c r="B34" s="113" t="s">
        <v>374</v>
      </c>
    </row>
    <row r="35" spans="1:2" ht="16.5" thickBot="1" x14ac:dyDescent="0.3">
      <c r="A35" s="101" t="s">
        <v>246</v>
      </c>
      <c r="B35" s="113" t="s">
        <v>374</v>
      </c>
    </row>
    <row r="36" spans="1:2" ht="32.25" thickBot="1" x14ac:dyDescent="0.3">
      <c r="A36" s="102" t="s">
        <v>247</v>
      </c>
      <c r="B36" s="113" t="s">
        <v>374</v>
      </c>
    </row>
    <row r="37" spans="1:2" ht="32.25" thickBot="1" x14ac:dyDescent="0.3">
      <c r="A37" s="101" t="s">
        <v>243</v>
      </c>
      <c r="B37" s="113" t="s">
        <v>374</v>
      </c>
    </row>
    <row r="38" spans="1:2" ht="16.5" thickBot="1" x14ac:dyDescent="0.3">
      <c r="A38" s="101" t="s">
        <v>244</v>
      </c>
      <c r="B38" s="113" t="s">
        <v>374</v>
      </c>
    </row>
    <row r="39" spans="1:2" ht="16.5" thickBot="1" x14ac:dyDescent="0.3">
      <c r="A39" s="101" t="s">
        <v>245</v>
      </c>
      <c r="B39" s="113" t="s">
        <v>374</v>
      </c>
    </row>
    <row r="40" spans="1:2" ht="16.5" thickBot="1" x14ac:dyDescent="0.3">
      <c r="A40" s="101" t="s">
        <v>246</v>
      </c>
      <c r="B40" s="113" t="s">
        <v>374</v>
      </c>
    </row>
    <row r="41" spans="1:2" ht="32.25" thickBot="1" x14ac:dyDescent="0.3">
      <c r="A41" s="102" t="s">
        <v>248</v>
      </c>
      <c r="B41" s="113" t="s">
        <v>374</v>
      </c>
    </row>
    <row r="42" spans="1:2" ht="32.25" thickBot="1" x14ac:dyDescent="0.3">
      <c r="A42" s="101" t="s">
        <v>243</v>
      </c>
      <c r="B42" s="113" t="s">
        <v>374</v>
      </c>
    </row>
    <row r="43" spans="1:2" ht="16.5" thickBot="1" x14ac:dyDescent="0.3">
      <c r="A43" s="101" t="s">
        <v>244</v>
      </c>
      <c r="B43" s="113" t="s">
        <v>374</v>
      </c>
    </row>
    <row r="44" spans="1:2" ht="16.5" thickBot="1" x14ac:dyDescent="0.3">
      <c r="A44" s="101" t="s">
        <v>245</v>
      </c>
      <c r="B44" s="113" t="s">
        <v>374</v>
      </c>
    </row>
    <row r="45" spans="1:2" ht="16.5" thickBot="1" x14ac:dyDescent="0.3">
      <c r="A45" s="101" t="s">
        <v>246</v>
      </c>
      <c r="B45" s="113" t="s">
        <v>374</v>
      </c>
    </row>
    <row r="46" spans="1:2" ht="32.25" thickBot="1" x14ac:dyDescent="0.3">
      <c r="A46" s="103" t="s">
        <v>249</v>
      </c>
      <c r="B46" s="113" t="s">
        <v>374</v>
      </c>
    </row>
    <row r="47" spans="1:2" ht="16.5" thickBot="1" x14ac:dyDescent="0.3">
      <c r="A47" s="104" t="s">
        <v>241</v>
      </c>
      <c r="B47" s="113" t="s">
        <v>374</v>
      </c>
    </row>
    <row r="48" spans="1:2" ht="16.5" thickBot="1" x14ac:dyDescent="0.3">
      <c r="A48" s="104" t="s">
        <v>250</v>
      </c>
      <c r="B48" s="113" t="s">
        <v>374</v>
      </c>
    </row>
    <row r="49" spans="1:2" ht="16.5" thickBot="1" x14ac:dyDescent="0.3">
      <c r="A49" s="104" t="s">
        <v>251</v>
      </c>
      <c r="B49" s="113" t="s">
        <v>374</v>
      </c>
    </row>
    <row r="50" spans="1:2" ht="32.25" thickBot="1" x14ac:dyDescent="0.3">
      <c r="A50" s="104" t="s">
        <v>252</v>
      </c>
      <c r="B50" s="113" t="s">
        <v>374</v>
      </c>
    </row>
    <row r="51" spans="1:2" ht="16.5" thickBot="1" x14ac:dyDescent="0.3">
      <c r="A51" s="98" t="s">
        <v>253</v>
      </c>
      <c r="B51" s="113" t="s">
        <v>374</v>
      </c>
    </row>
    <row r="52" spans="1:2" ht="16.5" thickBot="1" x14ac:dyDescent="0.3">
      <c r="A52" s="98" t="s">
        <v>254</v>
      </c>
      <c r="B52" s="113" t="s">
        <v>374</v>
      </c>
    </row>
    <row r="53" spans="1:2" ht="16.5" thickBot="1" x14ac:dyDescent="0.3">
      <c r="A53" s="98" t="s">
        <v>255</v>
      </c>
      <c r="B53" s="113" t="s">
        <v>374</v>
      </c>
    </row>
    <row r="54" spans="1:2" ht="16.5" thickBot="1" x14ac:dyDescent="0.3">
      <c r="A54" s="99" t="s">
        <v>256</v>
      </c>
      <c r="B54" s="113" t="s">
        <v>374</v>
      </c>
    </row>
    <row r="55" spans="1:2" x14ac:dyDescent="0.25">
      <c r="A55" s="103" t="s">
        <v>257</v>
      </c>
      <c r="B55" s="415"/>
    </row>
    <row r="56" spans="1:2" x14ac:dyDescent="0.25">
      <c r="A56" s="105" t="s">
        <v>258</v>
      </c>
      <c r="B56" s="416"/>
    </row>
    <row r="57" spans="1:2" x14ac:dyDescent="0.25">
      <c r="A57" s="105" t="s">
        <v>259</v>
      </c>
      <c r="B57" s="416"/>
    </row>
    <row r="58" spans="1:2" x14ac:dyDescent="0.25">
      <c r="A58" s="105" t="s">
        <v>260</v>
      </c>
      <c r="B58" s="416"/>
    </row>
    <row r="59" spans="1:2" x14ac:dyDescent="0.25">
      <c r="A59" s="105" t="s">
        <v>261</v>
      </c>
      <c r="B59" s="416"/>
    </row>
    <row r="60" spans="1:2" ht="16.5" thickBot="1" x14ac:dyDescent="0.3">
      <c r="A60" s="106" t="s">
        <v>262</v>
      </c>
      <c r="B60" s="417"/>
    </row>
    <row r="61" spans="1:2" ht="32.25" thickBot="1" x14ac:dyDescent="0.3">
      <c r="A61" s="104" t="s">
        <v>263</v>
      </c>
      <c r="B61" s="113" t="s">
        <v>374</v>
      </c>
    </row>
    <row r="62" spans="1:2" ht="32.25" thickBot="1" x14ac:dyDescent="0.3">
      <c r="A62" s="98" t="s">
        <v>264</v>
      </c>
      <c r="B62" s="113" t="s">
        <v>374</v>
      </c>
    </row>
    <row r="63" spans="1:2" ht="16.5" thickBot="1" x14ac:dyDescent="0.3">
      <c r="A63" s="104" t="s">
        <v>241</v>
      </c>
      <c r="B63" s="113" t="s">
        <v>374</v>
      </c>
    </row>
    <row r="64" spans="1:2" ht="16.5" thickBot="1" x14ac:dyDescent="0.3">
      <c r="A64" s="104" t="s">
        <v>265</v>
      </c>
      <c r="B64" s="113" t="s">
        <v>374</v>
      </c>
    </row>
    <row r="65" spans="1:2" ht="16.5" thickBot="1" x14ac:dyDescent="0.3">
      <c r="A65" s="104" t="s">
        <v>266</v>
      </c>
      <c r="B65" s="113" t="s">
        <v>374</v>
      </c>
    </row>
    <row r="66" spans="1:2" ht="38.25" thickBot="1" x14ac:dyDescent="0.35">
      <c r="A66" s="107" t="s">
        <v>267</v>
      </c>
      <c r="B66" s="117" t="s">
        <v>528</v>
      </c>
    </row>
    <row r="67" spans="1:2" ht="16.5" thickBot="1" x14ac:dyDescent="0.3">
      <c r="A67" s="98" t="s">
        <v>268</v>
      </c>
      <c r="B67" s="116">
        <v>2025</v>
      </c>
    </row>
    <row r="68" spans="1:2" ht="16.5" thickBot="1" x14ac:dyDescent="0.3">
      <c r="A68" s="105" t="s">
        <v>269</v>
      </c>
      <c r="B68" s="116">
        <v>2025</v>
      </c>
    </row>
    <row r="69" spans="1:2" ht="16.5" thickBot="1" x14ac:dyDescent="0.3">
      <c r="A69" s="105" t="s">
        <v>270</v>
      </c>
      <c r="B69" s="116" t="s">
        <v>374</v>
      </c>
    </row>
    <row r="70" spans="1:2" ht="16.5" thickBot="1" x14ac:dyDescent="0.3">
      <c r="A70" s="105" t="s">
        <v>271</v>
      </c>
      <c r="B70" s="116" t="s">
        <v>374</v>
      </c>
    </row>
    <row r="71" spans="1:2" ht="32.25" thickBot="1" x14ac:dyDescent="0.3">
      <c r="A71" s="107" t="s">
        <v>272</v>
      </c>
      <c r="B71" s="116" t="s">
        <v>374</v>
      </c>
    </row>
    <row r="72" spans="1:2" ht="31.5" customHeight="1" x14ac:dyDescent="0.25">
      <c r="A72" s="103" t="s">
        <v>273</v>
      </c>
      <c r="B72" s="410" t="s">
        <v>374</v>
      </c>
    </row>
    <row r="73" spans="1:2" x14ac:dyDescent="0.25">
      <c r="A73" s="105" t="s">
        <v>274</v>
      </c>
      <c r="B73" s="411"/>
    </row>
    <row r="74" spans="1:2" x14ac:dyDescent="0.25">
      <c r="A74" s="105" t="s">
        <v>275</v>
      </c>
      <c r="B74" s="411"/>
    </row>
    <row r="75" spans="1:2" x14ac:dyDescent="0.25">
      <c r="A75" s="105" t="s">
        <v>276</v>
      </c>
      <c r="B75" s="411"/>
    </row>
    <row r="76" spans="1:2" x14ac:dyDescent="0.25">
      <c r="A76" s="105" t="s">
        <v>277</v>
      </c>
      <c r="B76" s="411"/>
    </row>
    <row r="77" spans="1:2" ht="16.5" thickBot="1" x14ac:dyDescent="0.3">
      <c r="A77" s="108" t="s">
        <v>278</v>
      </c>
      <c r="B77" s="412"/>
    </row>
    <row r="78" spans="1:2" x14ac:dyDescent="0.25">
      <c r="A78" s="36"/>
    </row>
    <row r="79" spans="1:2" x14ac:dyDescent="0.25">
      <c r="A79" s="36"/>
    </row>
    <row r="80" spans="1:2" x14ac:dyDescent="0.25">
      <c r="A80" s="76"/>
      <c r="B80" s="77"/>
    </row>
    <row r="81" spans="1:2" x14ac:dyDescent="0.25">
      <c r="A81" s="36"/>
      <c r="B81" s="78"/>
    </row>
    <row r="82" spans="1:2" x14ac:dyDescent="0.25">
      <c r="A82" s="36"/>
      <c r="B82" s="79"/>
    </row>
  </sheetData>
  <mergeCells count="10">
    <mergeCell ref="A6:C6"/>
    <mergeCell ref="A8:C8"/>
    <mergeCell ref="A9:C9"/>
    <mergeCell ref="A11:C11"/>
    <mergeCell ref="A12:C12"/>
    <mergeCell ref="B72:B77"/>
    <mergeCell ref="A17:B17"/>
    <mergeCell ref="B55:B60"/>
    <mergeCell ref="A14:C14"/>
    <mergeCell ref="A16:C16"/>
  </mergeCells>
  <pageMargins left="0.70866141732283472" right="0.70866141732283472" top="0.74803149606299213" bottom="0.74803149606299213" header="0.31496062992125984" footer="0.31496062992125984"/>
  <pageSetup paperSize="8"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2026-02-10T10:37:07Z</dcterms:modified>
</cp:coreProperties>
</file>